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270" windowHeight="8040" tabRatio="790" activeTab="1"/>
  </bookViews>
  <sheets>
    <sheet name="Fund accountability" sheetId="1" r:id="rId1"/>
    <sheet name="cash book " sheetId="2" r:id="rId2"/>
    <sheet name="Expenditure report" sheetId="3" r:id="rId3"/>
    <sheet name="Navision" sheetId="4" r:id="rId4"/>
    <sheet name="RECONCILIATION" sheetId="5" r:id="rId5"/>
    <sheet name="Advance request" sheetId="6" r:id="rId6"/>
    <sheet name="Prog codes " sheetId="7" r:id="rId7"/>
    <sheet name="Account codes" sheetId="8" r:id="rId8"/>
  </sheets>
  <definedNames>
    <definedName name="_xlnm.Print_Area" localSheetId="5">'Advance request'!$A$1:$F$28</definedName>
    <definedName name="_xlnm.Print_Area" localSheetId="1">'cash book '!$A$1:$Q$38</definedName>
    <definedName name="_xlnm.Print_Area" localSheetId="2">'Expenditure report'!$A$1:$I$48</definedName>
    <definedName name="_xlnm.Print_Area" localSheetId="3">'Navision'!$A$1:$M$46</definedName>
  </definedNames>
  <calcPr fullCalcOnLoad="1"/>
</workbook>
</file>

<file path=xl/sharedStrings.xml><?xml version="1.0" encoding="utf-8"?>
<sst xmlns="http://schemas.openxmlformats.org/spreadsheetml/2006/main" count="504" uniqueCount="332">
  <si>
    <t>Donor Name</t>
  </si>
  <si>
    <t>ORGANISATION NAME:</t>
  </si>
  <si>
    <t>GRANT/AWARD NUMBER:</t>
  </si>
  <si>
    <t>ACTIVITY TITLE:</t>
  </si>
  <si>
    <t>A</t>
  </si>
  <si>
    <t>B</t>
  </si>
  <si>
    <t>C</t>
  </si>
  <si>
    <t>D</t>
  </si>
  <si>
    <t>E</t>
  </si>
  <si>
    <t>F</t>
  </si>
  <si>
    <t>G</t>
  </si>
  <si>
    <t>H</t>
  </si>
  <si>
    <t xml:space="preserve">APPROVED BUDGET           </t>
  </si>
  <si>
    <t>Grand total</t>
  </si>
  <si>
    <t>Signed:………..………………………………</t>
  </si>
  <si>
    <t>Signed:…………...……………</t>
  </si>
  <si>
    <t>IRCU/USAID</t>
  </si>
  <si>
    <t>ADVANCE REQUEST FORM</t>
  </si>
  <si>
    <t>Cash Advance Request:</t>
  </si>
  <si>
    <t>A.</t>
  </si>
  <si>
    <t>B.</t>
  </si>
  <si>
    <t>C.</t>
  </si>
  <si>
    <t>D.</t>
  </si>
  <si>
    <t>E.</t>
  </si>
  <si>
    <t>Budget Line</t>
  </si>
  <si>
    <t xml:space="preserve">Approved </t>
  </si>
  <si>
    <t>Balance B/F</t>
  </si>
  <si>
    <t xml:space="preserve">Estimated </t>
  </si>
  <si>
    <t>Net Amount</t>
  </si>
  <si>
    <t>Budget</t>
  </si>
  <si>
    <t>on Previous Month</t>
  </si>
  <si>
    <t>Expenditure</t>
  </si>
  <si>
    <t>Requested</t>
  </si>
  <si>
    <t>(D-C)</t>
  </si>
  <si>
    <t>TOTAL</t>
  </si>
  <si>
    <t>I certify to the best of my knowledge and belief that this advance request has been made</t>
  </si>
  <si>
    <t>in accordance with and not exceeding the approved budget as per Grant Agreement.</t>
  </si>
  <si>
    <t xml:space="preserve">Appropriate expenditure reports/ liquidations will be made monthly and outstanding </t>
  </si>
  <si>
    <t>advance netted off the next advance request. Refund to IRCU will be made promptly upon</t>
  </si>
  <si>
    <t>request in the event of disallowable costs under the terms of the Grant Agreement.</t>
  </si>
  <si>
    <t>Date</t>
  </si>
  <si>
    <t xml:space="preserve">Grant Agreement No.: </t>
  </si>
  <si>
    <t xml:space="preserve">Activity Title: </t>
  </si>
  <si>
    <t xml:space="preserve">For the Period of: </t>
  </si>
  <si>
    <t>Code</t>
  </si>
  <si>
    <t>Name</t>
  </si>
  <si>
    <t>Personnel costs</t>
  </si>
  <si>
    <t>Performance Reviews/Evaluation</t>
  </si>
  <si>
    <t>Office  Admnistration costs</t>
  </si>
  <si>
    <t>Medical Male Circumcision</t>
  </si>
  <si>
    <t>HAD PVT 500</t>
  </si>
  <si>
    <t>PREVENTION</t>
  </si>
  <si>
    <t>HAD PVT 502</t>
  </si>
  <si>
    <t>HAD PVT 505</t>
  </si>
  <si>
    <t>HAD PVT 510</t>
  </si>
  <si>
    <t>Absitinence</t>
  </si>
  <si>
    <t>HAD PVT 515</t>
  </si>
  <si>
    <t>Faithfulness</t>
  </si>
  <si>
    <t>HAD PVT 520</t>
  </si>
  <si>
    <t>Prevention-HCT</t>
  </si>
  <si>
    <t>HAD PVT 525</t>
  </si>
  <si>
    <t>Prevention-PMTCT</t>
  </si>
  <si>
    <t>HAD PVT 530</t>
  </si>
  <si>
    <t>Positive Prevention</t>
  </si>
  <si>
    <t>HAD PVT 535</t>
  </si>
  <si>
    <t>Post Exposure Prophylaxis</t>
  </si>
  <si>
    <t>HAD PVT 540</t>
  </si>
  <si>
    <t>HAD PVT 545</t>
  </si>
  <si>
    <t>STI Diagnosis &amp; Treatment</t>
  </si>
  <si>
    <t>HAD PVT 550</t>
  </si>
  <si>
    <t>Monitoring, Evaluation &amp; Support supervision</t>
  </si>
  <si>
    <t>HAD PVT 555</t>
  </si>
  <si>
    <t>EXPENSES</t>
  </si>
  <si>
    <t xml:space="preserve">Personnel Costs </t>
  </si>
  <si>
    <t>Staff Salaries</t>
  </si>
  <si>
    <t>Medical</t>
  </si>
  <si>
    <t>NSSF-Employer</t>
  </si>
  <si>
    <t>Staff Training</t>
  </si>
  <si>
    <t>Staff-Welfare</t>
  </si>
  <si>
    <t>Gratuity</t>
  </si>
  <si>
    <t>Staff recruitment</t>
  </si>
  <si>
    <t>Workman's compesation</t>
  </si>
  <si>
    <t>Volunteers/Casual labour allowance</t>
  </si>
  <si>
    <t>Other allowances</t>
  </si>
  <si>
    <t>Total Personnel Costs</t>
  </si>
  <si>
    <t xml:space="preserve">Consultancy </t>
  </si>
  <si>
    <t>Capacity Building &amp; Training</t>
  </si>
  <si>
    <t>Reviews of Programs/systems</t>
  </si>
  <si>
    <t>Construction/renovations</t>
  </si>
  <si>
    <t>IEC Material Development</t>
  </si>
  <si>
    <t>Total Consultancy</t>
  </si>
  <si>
    <t>Office Administrative Expe.</t>
  </si>
  <si>
    <t>Office Rent</t>
  </si>
  <si>
    <t>Office Cleaning</t>
  </si>
  <si>
    <t xml:space="preserve">Office Security </t>
  </si>
  <si>
    <t>Water</t>
  </si>
  <si>
    <t xml:space="preserve">Electricity </t>
  </si>
  <si>
    <t>Office Supplies</t>
  </si>
  <si>
    <t>Office Stationery</t>
  </si>
  <si>
    <t>Printing &amp; Photocopying</t>
  </si>
  <si>
    <t>News Papers &amp; Journals</t>
  </si>
  <si>
    <t>Postage &amp; Shipping</t>
  </si>
  <si>
    <t>Telephone Fixed/Post Paid</t>
  </si>
  <si>
    <t>Office Airtime</t>
  </si>
  <si>
    <t>Internet &amp; Website</t>
  </si>
  <si>
    <t>Equipment &amp; Office Insurance</t>
  </si>
  <si>
    <t>Equipment Repairs and Maint.</t>
  </si>
  <si>
    <t>Office Repairs &amp; Maintainance</t>
  </si>
  <si>
    <t>Bank Charges</t>
  </si>
  <si>
    <t>Generator fuel</t>
  </si>
  <si>
    <t>Legal Services</t>
  </si>
  <si>
    <t>Other Services Paid</t>
  </si>
  <si>
    <t>Other Office Consumables</t>
  </si>
  <si>
    <t>Other Admin Expenses</t>
  </si>
  <si>
    <t>Transport &amp; Travel</t>
  </si>
  <si>
    <t>Vehicle/M Cycle fuel.</t>
  </si>
  <si>
    <t>Veh/Motor cy Repairs/Maint.</t>
  </si>
  <si>
    <t>Veh/M cycle insurance</t>
  </si>
  <si>
    <t>Vehicle/M cycle tyres &amp; tubes</t>
  </si>
  <si>
    <t>Veh/M cy parking expenses</t>
  </si>
  <si>
    <t>Veh security/tracker systems</t>
  </si>
  <si>
    <t>International travel</t>
  </si>
  <si>
    <t>Public Transport-Local</t>
  </si>
  <si>
    <t>Inland Air Travel costs</t>
  </si>
  <si>
    <t>Per diem</t>
  </si>
  <si>
    <t>Vehicle hire</t>
  </si>
  <si>
    <t>Total Transport &amp; Travel</t>
  </si>
  <si>
    <t>Program Expenses</t>
  </si>
  <si>
    <t>Media/press</t>
  </si>
  <si>
    <t>Field Work Airtime</t>
  </si>
  <si>
    <t>Meals &amp; Refreshments</t>
  </si>
  <si>
    <t>Venue hire</t>
  </si>
  <si>
    <t>Accomodation</t>
  </si>
  <si>
    <t>Stationery Expenses</t>
  </si>
  <si>
    <t>Transport Refunds</t>
  </si>
  <si>
    <t>Facilitators'/Training fees</t>
  </si>
  <si>
    <t>Resource Center Books</t>
  </si>
  <si>
    <t>IEC/BCC Materials</t>
  </si>
  <si>
    <t>Medical Treatment</t>
  </si>
  <si>
    <t>Home Basic Care kits</t>
  </si>
  <si>
    <t>Laboratory Services</t>
  </si>
  <si>
    <t>Building Networks</t>
  </si>
  <si>
    <t>Laboratory consumables</t>
  </si>
  <si>
    <t>Insectcide Trted Mosquito Nets</t>
  </si>
  <si>
    <t>Tution fees</t>
  </si>
  <si>
    <t>Scholastic Materials</t>
  </si>
  <si>
    <t>Start-up kits</t>
  </si>
  <si>
    <t>ARV Drugs</t>
  </si>
  <si>
    <t>Testing kits</t>
  </si>
  <si>
    <t>Drama materials</t>
  </si>
  <si>
    <t>Other Operating Expenses</t>
  </si>
  <si>
    <t>Total Program Expenses</t>
  </si>
  <si>
    <t>Fixed Assets Expenses</t>
  </si>
  <si>
    <t>Land &amp; Buildings</t>
  </si>
  <si>
    <t>Motor Vehicles</t>
  </si>
  <si>
    <t xml:space="preserve">Office Funiture </t>
  </si>
  <si>
    <t>Computers &amp; accessories</t>
  </si>
  <si>
    <t>Office equipment</t>
  </si>
  <si>
    <t>Motorcycles</t>
  </si>
  <si>
    <t>Bicycles</t>
  </si>
  <si>
    <t>Laboratory Equipment</t>
  </si>
  <si>
    <t>Total Fixed Assets Expense</t>
  </si>
  <si>
    <t>Other Admn  Expenses</t>
  </si>
  <si>
    <t>Software/Hardware</t>
  </si>
  <si>
    <t>Audit Fees</t>
  </si>
  <si>
    <t>VAT</t>
  </si>
  <si>
    <t>Forex losses</t>
  </si>
  <si>
    <t>Total Other Expenses</t>
  </si>
  <si>
    <t>Posting Date</t>
  </si>
  <si>
    <t>Document No.</t>
  </si>
  <si>
    <t>Description</t>
  </si>
  <si>
    <t>Amount</t>
  </si>
  <si>
    <t>Program Code</t>
  </si>
  <si>
    <t>Account codes</t>
  </si>
  <si>
    <t>Grant code</t>
  </si>
  <si>
    <t>Line No.</t>
  </si>
  <si>
    <t>Grantee code</t>
  </si>
  <si>
    <t>Balance Acc. No.</t>
  </si>
  <si>
    <t>Journal batch Name</t>
  </si>
  <si>
    <t>Please note the above is just an illustration, do not use exactly what I have indicate above. Each organization has separate information they are reporting</t>
  </si>
  <si>
    <t>Date:…..………………..</t>
  </si>
  <si>
    <t>DATE</t>
  </si>
  <si>
    <t>PARTICULARS</t>
  </si>
  <si>
    <t>CASH</t>
  </si>
  <si>
    <t>BANK</t>
  </si>
  <si>
    <t>IN</t>
  </si>
  <si>
    <t>OUT</t>
  </si>
  <si>
    <t>Chq No.</t>
  </si>
  <si>
    <t>PV No.</t>
  </si>
  <si>
    <t>Advances</t>
  </si>
  <si>
    <t>Amount(Ug Shs)</t>
  </si>
  <si>
    <t>Balances brought foward</t>
  </si>
  <si>
    <t>Income from IRCU</t>
  </si>
  <si>
    <t>Total funds to be accounted for (A)</t>
  </si>
  <si>
    <t>Balance (A-B)</t>
  </si>
  <si>
    <t>Income</t>
  </si>
  <si>
    <t>Interest (if any)</t>
  </si>
  <si>
    <t>ABSTINENCE.</t>
  </si>
  <si>
    <t>BE FAITHFUL</t>
  </si>
  <si>
    <t>HIV PREVENTION</t>
  </si>
  <si>
    <t xml:space="preserve">PERSONNEL </t>
  </si>
  <si>
    <t>ADMIN.</t>
  </si>
  <si>
    <t>M &amp; E</t>
  </si>
  <si>
    <t>Line No. Start from 10000 in series until the last expenditure as per the example above. This applies to all the reporting months</t>
  </si>
  <si>
    <t>Posting date; The date posted as per the cash book. Report in this format: DD/MM/YY</t>
  </si>
  <si>
    <t>Document No; This is the voucher number for the particular expense</t>
  </si>
  <si>
    <t>Account code;Each expense has an account code from the chart of accounts as indicated in one of the sheets below. Please do not use the "bold" codes</t>
  </si>
  <si>
    <t>Description; Describe the activity. Do not exceed 50 letters</t>
  </si>
  <si>
    <t>Grant code; Please indicate in this column the organization grant number (refer to your contracts)</t>
  </si>
  <si>
    <t>Program code; Each expense has a program area where it falls. Refer to one of the sheets below for guidance</t>
  </si>
  <si>
    <t>Grantee code and Balance Acc codes; These are the same and they reflect the number relating to the respective IRB the organization is affiliated to</t>
  </si>
  <si>
    <t>Journal batch name; Here you attach a separate number at the the end of the organization grant code.</t>
  </si>
  <si>
    <t xml:space="preserve">TOTAL GRANT </t>
  </si>
  <si>
    <t>AMOUNT USHS</t>
  </si>
  <si>
    <t xml:space="preserve">FUNDS ADVANCED </t>
  </si>
  <si>
    <t>TO DATE USHS</t>
  </si>
  <si>
    <t xml:space="preserve">PRIOR CUMULATIVE </t>
  </si>
  <si>
    <t xml:space="preserve">CUMULATIVE EXPENDITURES </t>
  </si>
  <si>
    <t>TO DATE USHS( E + F)</t>
  </si>
  <si>
    <t>REMAINING ADVANCE</t>
  </si>
  <si>
    <t xml:space="preserve"> BALANCE SHS (C-G)</t>
  </si>
  <si>
    <t xml:space="preserve"> The sum claimed under this contract is proper and due, and all the costs of contract performance (except as herewith reported in writing) have been paid, or to the extent allowed under the applicable payment clause, </t>
  </si>
  <si>
    <t>with the requirements of this contract. All required Secretary General approvals have been obtained; and appropriate refund to IRCU will be made promptly upon request in the event of disallowance</t>
  </si>
  <si>
    <t xml:space="preserve"> of costs not reimbursable under the terms of this Contract</t>
  </si>
  <si>
    <t>Signed:-----------------------------------</t>
  </si>
  <si>
    <t>-------------------------------------------</t>
  </si>
  <si>
    <t>HIV PREVENTION.</t>
  </si>
  <si>
    <t>Personnel</t>
  </si>
  <si>
    <t>M&amp; E</t>
  </si>
  <si>
    <t>Admin. Cost</t>
  </si>
  <si>
    <t>Abstinence</t>
  </si>
  <si>
    <t>Personel costs</t>
  </si>
  <si>
    <t>Administrative costs</t>
  </si>
  <si>
    <t>Monitoring and support supervision</t>
  </si>
  <si>
    <t>Bal C/f</t>
  </si>
  <si>
    <t>Administrative cost</t>
  </si>
  <si>
    <t>Monitoring and Evaluation</t>
  </si>
  <si>
    <t>Add: payments in the cash book not on the bank statement.</t>
  </si>
  <si>
    <t>Less:Deposits in the cash book not on the bank statement.</t>
  </si>
  <si>
    <t>Adjusted balance per cash book.</t>
  </si>
  <si>
    <t>Balance per bank statement.</t>
  </si>
  <si>
    <t>Date:</t>
  </si>
  <si>
    <t>Signature:</t>
  </si>
  <si>
    <t>Represented by:</t>
  </si>
  <si>
    <t xml:space="preserve"> </t>
  </si>
  <si>
    <t xml:space="preserve">The undersigned hereby certifies to the best of my knowledge and belief that the fiscal report and any attachments have been prepared from the books and records of </t>
  </si>
  <si>
    <t>Cash at Bank</t>
  </si>
  <si>
    <t>Cash at Hand</t>
  </si>
  <si>
    <t>Total Balance</t>
  </si>
  <si>
    <t>Authorised By:</t>
  </si>
  <si>
    <t>Prepared By:</t>
  </si>
  <si>
    <t xml:space="preserve"> INCOME</t>
  </si>
  <si>
    <t xml:space="preserve">will be paid currently by  Bulopa when due in ordinary course of business. The work reflected by these costs has been performed, and the quantities and amounts involved are consistent </t>
  </si>
  <si>
    <t xml:space="preserve"> IN GRANTS USHS(B-C)</t>
  </si>
  <si>
    <t xml:space="preserve">BALANCE OF FUNDS  </t>
  </si>
  <si>
    <t xml:space="preserve">EXPENDITURE USHS  </t>
  </si>
  <si>
    <t>EXPENDITURES THIS PERIOD</t>
  </si>
  <si>
    <t xml:space="preserve">Program Director: </t>
  </si>
  <si>
    <t>Accountant:</t>
  </si>
  <si>
    <t>Organisation Name:</t>
  </si>
  <si>
    <t xml:space="preserve">Prepared by : </t>
  </si>
  <si>
    <t xml:space="preserve">Reviewed by: </t>
  </si>
  <si>
    <t xml:space="preserve">Approved by: </t>
  </si>
  <si>
    <t>Revival Mission Church in accordance with the terms of this contract and are correct.</t>
  </si>
  <si>
    <t>Bank Account: REVIVAL MISSION OF UGANDA</t>
  </si>
  <si>
    <t>REVIVAL MISSION CHURCH HIV-PREVENTION</t>
  </si>
  <si>
    <t xml:space="preserve">IP-PVT-042 : AID 617-A-10-00002 </t>
  </si>
  <si>
    <t>NON IRCU FUND</t>
  </si>
  <si>
    <t>IP-PVT-042</t>
  </si>
  <si>
    <t xml:space="preserve">Month  : </t>
  </si>
  <si>
    <t>REVIVAL MISSION OF UGANDA</t>
  </si>
  <si>
    <t>OTHER-18</t>
  </si>
  <si>
    <t>IP-PVT-042D-BC</t>
  </si>
  <si>
    <t>Total Expenditure (B)</t>
  </si>
  <si>
    <t>TOTALS</t>
  </si>
  <si>
    <t xml:space="preserve"> OCT 2011 USHS</t>
  </si>
  <si>
    <t>Bal B/F</t>
  </si>
  <si>
    <t>JANUARY 2012 - MARCH 2012</t>
  </si>
  <si>
    <t>2nd/01/2012</t>
  </si>
  <si>
    <t>Transp collect bank stement</t>
  </si>
  <si>
    <t>Airtime Accounts Assistant</t>
  </si>
  <si>
    <t>06th/01/2012</t>
  </si>
  <si>
    <t>Airtime Project Co-ordinator</t>
  </si>
  <si>
    <t>Airtime Contact Person</t>
  </si>
  <si>
    <t>23rd/01/2012</t>
  </si>
  <si>
    <t>Tranp to book lunch for Youth Peer Educators</t>
  </si>
  <si>
    <t>25th/01/2012</t>
  </si>
  <si>
    <t>Transp bank to withdraw cash</t>
  </si>
  <si>
    <t>Transport refund to &amp; fro IRCU office taking Dec 2011 financial report</t>
  </si>
  <si>
    <t>Refund for facilitators' allowance at Kanyinya CU- youth drama campaign</t>
  </si>
  <si>
    <t>Transport refund for equipment &amp; marrieds drama group to Kanyinya</t>
  </si>
  <si>
    <t>Transport refund for equipment &amp; youth drama group to Kanyinya</t>
  </si>
  <si>
    <t>Refund for facilitators' allowance at Kanyinya CU- Marrieds drama campaign</t>
  </si>
  <si>
    <t>Refund lunch for marrieds drama group members-Kanyinya</t>
  </si>
  <si>
    <t>Refund lunch for youth drama group members-Kanyinya</t>
  </si>
  <si>
    <t>Stationary for Youth peer educators workshop</t>
  </si>
  <si>
    <t>27th/01/2012</t>
  </si>
  <si>
    <t>Facilitators allowance in Youth peer educators workshop</t>
  </si>
  <si>
    <t xml:space="preserve">Transp refund Youth peer educators </t>
  </si>
  <si>
    <t>Break tea 2days Youth peer educators workshop</t>
  </si>
  <si>
    <t>Lunch Youth peer educators workshop</t>
  </si>
  <si>
    <t>Project Co-ordinator wages Dec 20111 &amp; Jan 2012</t>
  </si>
  <si>
    <t>Accounts Assistant wages Dec 20111 &amp; Jan 2012</t>
  </si>
  <si>
    <t>30th/01/2012</t>
  </si>
  <si>
    <t>Transp to &amp; fro IRCU office to take financial report for Jan 2012</t>
  </si>
  <si>
    <t>Tranport refund for Jan Staff Meeting 5 people</t>
  </si>
  <si>
    <t>Internet subscription for Jan 2012</t>
  </si>
  <si>
    <t>31st/01/2012</t>
  </si>
  <si>
    <t>Transport to &amp; fro bank to withdraw cash &amp; rebank</t>
  </si>
  <si>
    <t xml:space="preserve">FUND ACCOUNTABILITY STATEMENT FOR REVIVAL MISSION CHURCH HIV-PREVENTION JAN 2012  </t>
  </si>
  <si>
    <t xml:space="preserve">                                                             CASH BOOK FOR REVIVAL MISSION CHURCH HIV-PREVENTION FOR THE PERIOD OF JAN 2012</t>
  </si>
  <si>
    <t>ACTUAL EXPENDITURE REPORT FOR THE PERIOD JAN 2012</t>
  </si>
  <si>
    <t>BANK  RECONCILIATION  FOR REVIVAL MISSION CHURCH HIV-PREVENTION JAN 2012</t>
  </si>
  <si>
    <t>NAVISION STATEMENT FOR REVIVAL MISSION CHURCH HIV PREVENTION FOR JAN 2012</t>
  </si>
  <si>
    <t>IP-PVT-042-47</t>
  </si>
  <si>
    <t>IP-PVT-042-46</t>
  </si>
  <si>
    <t>IP-PVT-042-45</t>
  </si>
  <si>
    <t>IP-PVT-042-43</t>
  </si>
  <si>
    <t>IP-PVT-042-44</t>
  </si>
  <si>
    <t>IP-PVT-042-05</t>
  </si>
  <si>
    <t>IP-PVT-042-48</t>
  </si>
  <si>
    <t>IP-PVT-042-21</t>
  </si>
  <si>
    <t>IP-PVT-042-07</t>
  </si>
  <si>
    <t>IP-PVT-042-08</t>
  </si>
  <si>
    <t>IP-PVT-042-22</t>
  </si>
  <si>
    <t>IP-PVT-042-09</t>
  </si>
  <si>
    <t>IP-PVT-042-23</t>
  </si>
  <si>
    <t>IP-PVT-042-49</t>
  </si>
  <si>
    <t>1st/02/2012</t>
  </si>
  <si>
    <t>12th/02/2012</t>
  </si>
  <si>
    <t>Transport to collect bank statement</t>
  </si>
  <si>
    <t>Airtime project co-ordinator</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</si>
</sst>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47">
    <font>
      <sz val="10"/>
      <name val="Arial"/>
      <family val="0"/>
    </font>
    <font>
      <sz val="8"/>
      <name val="Arial"/>
      <family val="2"/>
    </font>
    <font>
      <sz val="9"/>
      <name val="Arial"/>
      <family val="2"/>
    </font>
    <font>
      <b/>
      <sz val="10"/>
      <name val="Arial"/>
      <family val="2"/>
    </font>
    <font>
      <b/>
      <sz val="9"/>
      <name val="Arial"/>
      <family val="2"/>
    </font>
    <font>
      <u val="single"/>
      <sz val="10"/>
      <color indexed="12"/>
      <name val="Arial"/>
      <family val="2"/>
    </font>
    <font>
      <u val="single"/>
      <sz val="10"/>
      <color indexed="36"/>
      <name val="Arial"/>
      <family val="2"/>
    </font>
    <font>
      <b/>
      <sz val="14"/>
      <name val="Arial"/>
      <family val="2"/>
    </font>
    <font>
      <sz val="14"/>
      <name val="Arial"/>
      <family val="2"/>
    </font>
    <font>
      <sz val="12"/>
      <name val="Arial"/>
      <family val="2"/>
    </font>
    <font>
      <b/>
      <sz val="12"/>
      <name val="Arial"/>
      <family val="2"/>
    </font>
    <font>
      <b/>
      <sz val="11"/>
      <color indexed="8"/>
      <name val="Calibri"/>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color indexed="63"/>
      </top>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Alignment="1">
      <alignment/>
    </xf>
    <xf numFmtId="0" fontId="0" fillId="0" borderId="10" xfId="0" applyBorder="1" applyAlignment="1">
      <alignment/>
    </xf>
    <xf numFmtId="0" fontId="3" fillId="0" borderId="0" xfId="0" applyFont="1" applyAlignment="1">
      <alignment/>
    </xf>
    <xf numFmtId="0" fontId="0" fillId="0" borderId="0" xfId="0" applyAlignment="1">
      <alignment/>
    </xf>
    <xf numFmtId="0" fontId="2" fillId="0" borderId="10" xfId="53" applyFont="1" applyBorder="1" applyAlignment="1">
      <alignment/>
      <protection/>
    </xf>
    <xf numFmtId="0" fontId="2" fillId="0" borderId="10" xfId="0" applyFont="1" applyBorder="1" applyAlignment="1">
      <alignment horizontal="left"/>
    </xf>
    <xf numFmtId="0" fontId="2" fillId="0" borderId="10" xfId="0" applyFont="1" applyBorder="1" applyAlignment="1">
      <alignment/>
    </xf>
    <xf numFmtId="3" fontId="2" fillId="0" borderId="10" xfId="0" applyNumberFormat="1" applyFont="1" applyBorder="1" applyAlignment="1">
      <alignment/>
    </xf>
    <xf numFmtId="0" fontId="11" fillId="0" borderId="0" xfId="0" applyFont="1" applyAlignment="1">
      <alignment/>
    </xf>
    <xf numFmtId="0" fontId="0" fillId="0" borderId="0" xfId="0" applyFont="1" applyFill="1" applyBorder="1" applyAlignment="1">
      <alignment/>
    </xf>
    <xf numFmtId="0" fontId="4" fillId="0" borderId="10" xfId="0" applyFont="1" applyFill="1" applyBorder="1" applyAlignment="1">
      <alignment/>
    </xf>
    <xf numFmtId="0" fontId="8" fillId="0" borderId="0" xfId="0" applyFont="1" applyBorder="1" applyAlignment="1">
      <alignment/>
    </xf>
    <xf numFmtId="0" fontId="8" fillId="0" borderId="0" xfId="0" applyFont="1" applyBorder="1" applyAlignment="1">
      <alignment/>
    </xf>
    <xf numFmtId="0" fontId="7" fillId="0" borderId="10" xfId="0" applyFont="1" applyBorder="1" applyAlignment="1">
      <alignment/>
    </xf>
    <xf numFmtId="0" fontId="8" fillId="0" borderId="10" xfId="0" applyFont="1" applyBorder="1" applyAlignment="1">
      <alignment/>
    </xf>
    <xf numFmtId="0" fontId="8" fillId="0" borderId="10" xfId="0" applyFont="1" applyBorder="1" applyAlignment="1">
      <alignment/>
    </xf>
    <xf numFmtId="0" fontId="7" fillId="0" borderId="10" xfId="0" applyFont="1" applyBorder="1" applyAlignment="1">
      <alignment/>
    </xf>
    <xf numFmtId="0" fontId="8" fillId="0" borderId="0" xfId="0" applyFont="1" applyAlignment="1">
      <alignment/>
    </xf>
    <xf numFmtId="3" fontId="8" fillId="0" borderId="10" xfId="0" applyNumberFormat="1" applyFont="1" applyBorder="1" applyAlignment="1">
      <alignment/>
    </xf>
    <xf numFmtId="3" fontId="7" fillId="0" borderId="10" xfId="0" applyNumberFormat="1" applyFont="1" applyBorder="1" applyAlignment="1">
      <alignment/>
    </xf>
    <xf numFmtId="0" fontId="8" fillId="0" borderId="11" xfId="0" applyFont="1" applyBorder="1" applyAlignment="1">
      <alignment/>
    </xf>
    <xf numFmtId="17" fontId="11" fillId="0" borderId="0" xfId="0" applyNumberFormat="1" applyFont="1" applyAlignment="1">
      <alignment/>
    </xf>
    <xf numFmtId="3" fontId="11" fillId="0" borderId="0" xfId="0" applyNumberFormat="1" applyFont="1" applyBorder="1" applyAlignment="1">
      <alignment/>
    </xf>
    <xf numFmtId="0" fontId="0" fillId="0" borderId="0" xfId="0" applyBorder="1" applyAlignment="1">
      <alignment/>
    </xf>
    <xf numFmtId="3" fontId="0" fillId="0" borderId="0" xfId="0" applyNumberForma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9" fillId="0" borderId="0" xfId="0" applyFont="1" applyAlignment="1">
      <alignment/>
    </xf>
    <xf numFmtId="0" fontId="10" fillId="0" borderId="0" xfId="0" applyFont="1" applyAlignment="1">
      <alignment/>
    </xf>
    <xf numFmtId="0" fontId="10" fillId="0" borderId="10" xfId="0" applyFont="1" applyBorder="1" applyAlignment="1">
      <alignment/>
    </xf>
    <xf numFmtId="0" fontId="9" fillId="0" borderId="10" xfId="0" applyFont="1" applyBorder="1" applyAlignment="1">
      <alignment/>
    </xf>
    <xf numFmtId="3" fontId="9" fillId="0" borderId="10" xfId="0" applyNumberFormat="1" applyFont="1" applyFill="1" applyBorder="1" applyAlignment="1">
      <alignment/>
    </xf>
    <xf numFmtId="3" fontId="9" fillId="0" borderId="10" xfId="0" applyNumberFormat="1" applyFont="1" applyBorder="1" applyAlignment="1">
      <alignment/>
    </xf>
    <xf numFmtId="0" fontId="9" fillId="0" borderId="0" xfId="0" applyNumberFormat="1" applyFont="1" applyAlignment="1">
      <alignment/>
    </xf>
    <xf numFmtId="0" fontId="7" fillId="0" borderId="0" xfId="0" applyFont="1" applyAlignment="1">
      <alignment/>
    </xf>
    <xf numFmtId="0" fontId="8" fillId="0" borderId="0" xfId="0" applyFont="1" applyAlignment="1" quotePrefix="1">
      <alignment/>
    </xf>
    <xf numFmtId="0" fontId="7" fillId="0" borderId="0" xfId="0" applyFont="1" applyBorder="1" applyAlignment="1">
      <alignment/>
    </xf>
    <xf numFmtId="0" fontId="2" fillId="0" borderId="10" xfId="0" applyFont="1" applyBorder="1" applyAlignment="1">
      <alignment/>
    </xf>
    <xf numFmtId="0" fontId="8" fillId="0" borderId="0" xfId="0" applyFont="1" applyBorder="1" applyAlignment="1">
      <alignment wrapText="1"/>
    </xf>
    <xf numFmtId="0" fontId="7" fillId="0" borderId="12" xfId="0" applyFont="1" applyBorder="1" applyAlignment="1">
      <alignment/>
    </xf>
    <xf numFmtId="0" fontId="8" fillId="0" borderId="12" xfId="0" applyFont="1" applyBorder="1" applyAlignment="1">
      <alignment/>
    </xf>
    <xf numFmtId="0" fontId="7" fillId="0" borderId="13" xfId="0" applyFont="1" applyBorder="1" applyAlignment="1">
      <alignment/>
    </xf>
    <xf numFmtId="0" fontId="10" fillId="0" borderId="14" xfId="0" applyFont="1" applyBorder="1" applyAlignment="1">
      <alignment/>
    </xf>
    <xf numFmtId="0" fontId="9" fillId="0" borderId="15" xfId="0" applyFont="1" applyBorder="1" applyAlignment="1">
      <alignment/>
    </xf>
    <xf numFmtId="3" fontId="9" fillId="0" borderId="15" xfId="0" applyNumberFormat="1" applyFont="1" applyBorder="1" applyAlignment="1">
      <alignment/>
    </xf>
    <xf numFmtId="3" fontId="9" fillId="0" borderId="10" xfId="0" applyNumberFormat="1" applyFont="1" applyBorder="1" applyAlignment="1" quotePrefix="1">
      <alignment/>
    </xf>
    <xf numFmtId="3" fontId="10" fillId="0" borderId="10" xfId="0" applyNumberFormat="1" applyFont="1" applyBorder="1" applyAlignment="1">
      <alignment/>
    </xf>
    <xf numFmtId="0" fontId="12" fillId="0" borderId="14" xfId="0" applyFont="1" applyBorder="1" applyAlignment="1">
      <alignment/>
    </xf>
    <xf numFmtId="0" fontId="13" fillId="0" borderId="14" xfId="0" applyFont="1" applyBorder="1" applyAlignment="1">
      <alignment/>
    </xf>
    <xf numFmtId="0" fontId="12" fillId="0" borderId="16" xfId="0" applyFont="1" applyBorder="1" applyAlignment="1">
      <alignment/>
    </xf>
    <xf numFmtId="3" fontId="9" fillId="0" borderId="10" xfId="0" applyNumberFormat="1" applyFont="1" applyBorder="1" applyAlignment="1">
      <alignment horizontal="right"/>
    </xf>
    <xf numFmtId="0" fontId="0" fillId="0" borderId="10" xfId="0" applyFont="1" applyBorder="1" applyAlignment="1">
      <alignment/>
    </xf>
    <xf numFmtId="3" fontId="9" fillId="0" borderId="17" xfId="0" applyNumberFormat="1" applyFont="1" applyBorder="1" applyAlignment="1">
      <alignment/>
    </xf>
    <xf numFmtId="3" fontId="9" fillId="0" borderId="18" xfId="0" applyNumberFormat="1" applyFont="1" applyBorder="1" applyAlignment="1">
      <alignment/>
    </xf>
    <xf numFmtId="3" fontId="10" fillId="0" borderId="18" xfId="0" applyNumberFormat="1" applyFont="1" applyBorder="1" applyAlignment="1">
      <alignment/>
    </xf>
    <xf numFmtId="0" fontId="10" fillId="0" borderId="19" xfId="0" applyFont="1" applyFill="1" applyBorder="1" applyAlignment="1">
      <alignment/>
    </xf>
    <xf numFmtId="3" fontId="10" fillId="0" borderId="14" xfId="0" applyNumberFormat="1" applyFont="1" applyBorder="1" applyAlignment="1">
      <alignment/>
    </xf>
    <xf numFmtId="0" fontId="10" fillId="0" borderId="16" xfId="0" applyFont="1" applyBorder="1" applyAlignment="1">
      <alignment/>
    </xf>
    <xf numFmtId="0" fontId="10" fillId="0" borderId="10" xfId="0" applyFont="1" applyBorder="1" applyAlignment="1">
      <alignment wrapText="1"/>
    </xf>
    <xf numFmtId="0" fontId="4" fillId="0" borderId="10" xfId="0" applyFont="1" applyBorder="1" applyAlignment="1">
      <alignment wrapText="1"/>
    </xf>
    <xf numFmtId="0" fontId="3" fillId="0" borderId="14" xfId="0" applyFont="1" applyBorder="1" applyAlignment="1">
      <alignment/>
    </xf>
    <xf numFmtId="14" fontId="2" fillId="0" borderId="10" xfId="0" applyNumberFormat="1" applyFont="1" applyBorder="1" applyAlignment="1">
      <alignment horizontal="right"/>
    </xf>
    <xf numFmtId="3" fontId="4" fillId="0" borderId="10" xfId="0" applyNumberFormat="1" applyFont="1" applyBorder="1" applyAlignment="1">
      <alignment/>
    </xf>
    <xf numFmtId="0" fontId="2" fillId="0" borderId="10" xfId="0" applyFont="1" applyFill="1" applyBorder="1" applyAlignment="1">
      <alignment/>
    </xf>
    <xf numFmtId="0" fontId="12" fillId="0" borderId="10" xfId="0" applyFont="1" applyBorder="1" applyAlignment="1">
      <alignment/>
    </xf>
    <xf numFmtId="14" fontId="13" fillId="0" borderId="10" xfId="0" applyNumberFormat="1" applyFont="1" applyBorder="1" applyAlignment="1">
      <alignment/>
    </xf>
    <xf numFmtId="3" fontId="13" fillId="0" borderId="10" xfId="0" applyNumberFormat="1" applyFont="1" applyBorder="1" applyAlignment="1">
      <alignment/>
    </xf>
    <xf numFmtId="0" fontId="2" fillId="0" borderId="0" xfId="0" applyFont="1" applyFill="1" applyBorder="1" applyAlignment="1">
      <alignment/>
    </xf>
    <xf numFmtId="0" fontId="2" fillId="0" borderId="0" xfId="0" applyFont="1" applyBorder="1" applyAlignment="1">
      <alignment/>
    </xf>
    <xf numFmtId="3" fontId="0" fillId="0" borderId="10" xfId="0" applyNumberFormat="1" applyFont="1" applyBorder="1" applyAlignment="1">
      <alignment/>
    </xf>
    <xf numFmtId="3" fontId="12" fillId="0" borderId="10" xfId="0" applyNumberFormat="1" applyFont="1" applyBorder="1" applyAlignment="1">
      <alignment/>
    </xf>
    <xf numFmtId="0" fontId="0" fillId="0" borderId="10" xfId="0" applyFont="1" applyBorder="1" applyAlignment="1">
      <alignment/>
    </xf>
    <xf numFmtId="14" fontId="0" fillId="0" borderId="10" xfId="0" applyNumberFormat="1" applyFont="1" applyBorder="1" applyAlignment="1">
      <alignment/>
    </xf>
    <xf numFmtId="3" fontId="2" fillId="0" borderId="10" xfId="0" applyNumberFormat="1" applyFont="1" applyBorder="1" applyAlignment="1">
      <alignment/>
    </xf>
    <xf numFmtId="0" fontId="7" fillId="0" borderId="0" xfId="0" applyFont="1" applyBorder="1" applyAlignment="1">
      <alignment wrapText="1"/>
    </xf>
    <xf numFmtId="0" fontId="0" fillId="0" borderId="0" xfId="0" applyAlignment="1">
      <alignment wrapText="1"/>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10" fillId="0" borderId="0" xfId="0" applyFont="1" applyAlignment="1">
      <alignment/>
    </xf>
    <xf numFmtId="0" fontId="0" fillId="0" borderId="0" xfId="0" applyBorder="1" applyAlignment="1">
      <alignment/>
    </xf>
    <xf numFmtId="0" fontId="0" fillId="0" borderId="0" xfId="0" applyFont="1" applyBorder="1" applyAlignment="1">
      <alignment/>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 3" xfId="53"/>
    <cellStyle name="Note" xfId="54"/>
    <cellStyle name="Output" xfId="55"/>
    <cellStyle name="Title" xfId="56"/>
    <cellStyle name="Total" xfId="57"/>
    <cellStyle name="Warning Text"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1"/>
  <sheetViews>
    <sheetView zoomScalePageLayoutView="0" workbookViewId="0" topLeftCell="A1">
      <selection activeCell="D18" sqref="D18"/>
    </sheetView>
  </sheetViews>
  <sheetFormatPr defaultColWidth="9.140625" defaultRowHeight="12.75"/>
  <cols>
    <col min="1" max="1" width="48.28125" style="17" bestFit="1" customWidth="1"/>
    <col min="2" max="2" width="23.140625" style="17" bestFit="1" customWidth="1"/>
    <col min="3" max="3" width="9.140625" style="17" customWidth="1"/>
    <col min="4" max="4" width="22.57421875" style="17" customWidth="1"/>
    <col min="5" max="16384" width="9.140625" style="17" customWidth="1"/>
  </cols>
  <sheetData>
    <row r="1" spans="1:4" s="12" customFormat="1" ht="43.5" customHeight="1">
      <c r="A1" s="75" t="s">
        <v>309</v>
      </c>
      <c r="B1" s="76"/>
      <c r="C1" s="76"/>
      <c r="D1" s="39"/>
    </row>
    <row r="2" spans="1:4" s="12" customFormat="1" ht="22.5" customHeight="1">
      <c r="A2" s="13"/>
      <c r="B2" s="14"/>
      <c r="C2" s="11"/>
      <c r="D2" s="11"/>
    </row>
    <row r="3" spans="1:4" ht="18">
      <c r="A3" s="15"/>
      <c r="B3" s="16" t="s">
        <v>190</v>
      </c>
      <c r="C3" s="12"/>
      <c r="D3" s="12"/>
    </row>
    <row r="4" spans="1:4" ht="18">
      <c r="A4" s="16" t="s">
        <v>195</v>
      </c>
      <c r="B4" s="15"/>
      <c r="C4" s="12"/>
      <c r="D4" s="12"/>
    </row>
    <row r="5" spans="1:4" ht="18">
      <c r="A5" s="15" t="s">
        <v>191</v>
      </c>
      <c r="B5" s="18">
        <f>'cash book '!J4</f>
        <v>2515250</v>
      </c>
      <c r="C5" s="12"/>
      <c r="D5" s="12"/>
    </row>
    <row r="6" spans="1:4" ht="18">
      <c r="A6" s="15" t="s">
        <v>192</v>
      </c>
      <c r="B6" s="18">
        <f>'cash book '!J10</f>
        <v>0</v>
      </c>
      <c r="C6" s="12"/>
      <c r="D6" s="12"/>
    </row>
    <row r="7" spans="1:4" ht="18">
      <c r="A7" s="15" t="s">
        <v>196</v>
      </c>
      <c r="B7" s="18">
        <f>'cash book '!J25</f>
        <v>0</v>
      </c>
      <c r="C7" s="12"/>
      <c r="D7" s="12"/>
    </row>
    <row r="8" spans="1:4" ht="18">
      <c r="A8" s="16" t="s">
        <v>193</v>
      </c>
      <c r="B8" s="19">
        <f>SUM(B5:B7)</f>
        <v>2515250</v>
      </c>
      <c r="C8" s="12"/>
      <c r="D8" s="12"/>
    </row>
    <row r="9" spans="1:4" ht="18">
      <c r="A9" s="15"/>
      <c r="B9" s="15"/>
      <c r="C9" s="12"/>
      <c r="D9" s="12"/>
    </row>
    <row r="10" spans="1:4" ht="18">
      <c r="A10" s="16" t="s">
        <v>31</v>
      </c>
      <c r="B10" s="18"/>
      <c r="C10" s="12"/>
      <c r="D10" s="12"/>
    </row>
    <row r="11" spans="1:4" ht="18">
      <c r="A11" s="15" t="s">
        <v>227</v>
      </c>
      <c r="B11" s="18">
        <f>'cash book '!K37</f>
        <v>0</v>
      </c>
      <c r="C11" s="12"/>
      <c r="D11" s="12"/>
    </row>
    <row r="12" spans="1:4" ht="18">
      <c r="A12" s="15" t="s">
        <v>235</v>
      </c>
      <c r="B12" s="18">
        <f>'cash book '!L37</f>
        <v>0</v>
      </c>
      <c r="C12" s="12"/>
      <c r="D12" s="12"/>
    </row>
    <row r="13" spans="1:4" ht="18">
      <c r="A13" s="15" t="s">
        <v>230</v>
      </c>
      <c r="B13" s="18">
        <f>'cash book '!M37</f>
        <v>0</v>
      </c>
      <c r="C13" s="12"/>
      <c r="D13" s="12"/>
    </row>
    <row r="14" spans="1:4" ht="18">
      <c r="A14" s="15" t="s">
        <v>57</v>
      </c>
      <c r="B14" s="18">
        <f>'cash book '!N37</f>
        <v>0</v>
      </c>
      <c r="C14" s="12"/>
      <c r="D14" s="12"/>
    </row>
    <row r="15" spans="1:4" ht="18">
      <c r="A15" s="15" t="s">
        <v>236</v>
      </c>
      <c r="B15" s="18">
        <f>'cash book '!O37</f>
        <v>0</v>
      </c>
      <c r="C15" s="12"/>
      <c r="D15" s="12"/>
    </row>
    <row r="16" spans="1:4" ht="18">
      <c r="A16" s="16" t="s">
        <v>273</v>
      </c>
      <c r="B16" s="19">
        <f>SUM(B11:B15)</f>
        <v>0</v>
      </c>
      <c r="C16" s="12"/>
      <c r="D16" s="12"/>
    </row>
    <row r="17" spans="1:4" ht="18">
      <c r="A17" s="15"/>
      <c r="B17" s="15"/>
      <c r="C17" s="12"/>
      <c r="D17" s="12"/>
    </row>
    <row r="18" spans="1:4" ht="18">
      <c r="A18" s="16" t="s">
        <v>194</v>
      </c>
      <c r="B18" s="19">
        <f>(B8-B16)</f>
        <v>2515250</v>
      </c>
      <c r="C18" s="12"/>
      <c r="D18" s="12"/>
    </row>
    <row r="19" spans="1:4" ht="18">
      <c r="A19" s="15"/>
      <c r="B19" s="15"/>
      <c r="C19" s="12"/>
      <c r="D19" s="12"/>
    </row>
    <row r="20" spans="1:4" ht="18">
      <c r="A20" s="15" t="s">
        <v>243</v>
      </c>
      <c r="B20" s="18"/>
      <c r="C20" s="12"/>
      <c r="D20" s="12"/>
    </row>
    <row r="21" spans="1:4" ht="18">
      <c r="A21" s="15" t="s">
        <v>246</v>
      </c>
      <c r="B21" s="18">
        <f>'cash book '!G38</f>
        <v>2499250</v>
      </c>
      <c r="C21" s="12"/>
      <c r="D21" s="12"/>
    </row>
    <row r="22" spans="1:4" ht="18">
      <c r="A22" s="15" t="s">
        <v>247</v>
      </c>
      <c r="B22" s="18">
        <f>'cash book '!E38</f>
        <v>4000</v>
      </c>
      <c r="C22" s="12"/>
      <c r="D22" s="12"/>
    </row>
    <row r="23" spans="1:4" ht="18">
      <c r="A23" s="15" t="s">
        <v>189</v>
      </c>
      <c r="B23" s="18">
        <f>'cash book '!Q37</f>
        <v>0</v>
      </c>
      <c r="C23" s="12"/>
      <c r="D23" s="12"/>
    </row>
    <row r="24" spans="1:4" s="35" customFormat="1" ht="18">
      <c r="A24" s="16" t="s">
        <v>248</v>
      </c>
      <c r="B24" s="19">
        <f>B21+B22+B23</f>
        <v>2503250</v>
      </c>
      <c r="C24" s="37"/>
      <c r="D24" s="37"/>
    </row>
    <row r="25" spans="1:4" ht="18">
      <c r="A25" s="15"/>
      <c r="B25" s="15"/>
      <c r="C25" s="12"/>
      <c r="D25" s="12"/>
    </row>
    <row r="26" spans="1:4" ht="18">
      <c r="A26" s="15"/>
      <c r="B26" s="15"/>
      <c r="C26" s="12"/>
      <c r="D26" s="12"/>
    </row>
    <row r="27" s="12" customFormat="1" ht="18"/>
    <row r="28" s="12" customFormat="1" ht="18"/>
    <row r="29" s="12" customFormat="1" ht="18">
      <c r="A29" s="12" t="s">
        <v>250</v>
      </c>
    </row>
    <row r="31" ht="18">
      <c r="A31" s="17" t="s">
        <v>249</v>
      </c>
    </row>
  </sheetData>
  <sheetProtection/>
  <mergeCells count="1">
    <mergeCell ref="A1:C1"/>
  </mergeCells>
  <printOptions/>
  <pageMargins left="0.7480314960629921" right="0.5511811023622047" top="0.984251968503937" bottom="0.984251968503937" header="0.5118110236220472" footer="0.511811023622047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38"/>
  <sheetViews>
    <sheetView tabSelected="1" view="pageBreakPreview" zoomScaleNormal="55" zoomScaleSheetLayoutView="100" zoomScalePageLayoutView="0" workbookViewId="0" topLeftCell="A1">
      <pane ySplit="3" topLeftCell="A4" activePane="bottomLeft" state="frozen"/>
      <selection pane="topLeft" activeCell="B1" sqref="B1"/>
      <selection pane="bottomLeft" activeCell="A7" sqref="A7"/>
    </sheetView>
  </sheetViews>
  <sheetFormatPr defaultColWidth="9.140625" defaultRowHeight="12.75"/>
  <cols>
    <col min="1" max="1" width="12.28125" style="17" customWidth="1"/>
    <col min="2" max="2" width="47.421875" style="17" customWidth="1"/>
    <col min="3" max="3" width="7.421875" style="17" customWidth="1"/>
    <col min="4" max="4" width="8.8515625" style="17" customWidth="1"/>
    <col min="5" max="5" width="10.57421875" style="17" customWidth="1"/>
    <col min="6" max="6" width="8.7109375" style="17" customWidth="1"/>
    <col min="7" max="7" width="11.140625" style="17" customWidth="1"/>
    <col min="8" max="8" width="12.00390625" style="17" customWidth="1"/>
    <col min="9" max="9" width="10.7109375" style="17" customWidth="1"/>
    <col min="10" max="10" width="11.28125" style="17" customWidth="1"/>
    <col min="11" max="11" width="11.421875" style="17" customWidth="1"/>
    <col min="12" max="12" width="11.7109375" style="17" customWidth="1"/>
    <col min="13" max="13" width="10.7109375" style="17" customWidth="1"/>
    <col min="14" max="14" width="14.00390625" style="17" customWidth="1"/>
    <col min="15" max="15" width="12.57421875" style="17" customWidth="1"/>
    <col min="16" max="16" width="0.13671875" style="17" customWidth="1"/>
    <col min="17" max="17" width="11.140625" style="17" customWidth="1"/>
    <col min="18" max="16384" width="9.140625" style="17" customWidth="1"/>
  </cols>
  <sheetData>
    <row r="1" spans="1:17" ht="34.5" customHeight="1" thickBot="1">
      <c r="A1" s="77" t="s">
        <v>310</v>
      </c>
      <c r="B1" s="78"/>
      <c r="C1" s="78"/>
      <c r="D1" s="78"/>
      <c r="E1" s="78"/>
      <c r="F1" s="78"/>
      <c r="G1" s="78"/>
      <c r="H1" s="78"/>
      <c r="I1" s="78"/>
      <c r="J1" s="78"/>
      <c r="K1" s="78"/>
      <c r="L1" s="78"/>
      <c r="M1" s="78"/>
      <c r="N1" s="78"/>
      <c r="O1" s="78"/>
      <c r="P1" s="79"/>
      <c r="Q1" s="20"/>
    </row>
    <row r="2" spans="1:17" ht="19.5" customHeight="1">
      <c r="A2" s="16"/>
      <c r="B2" s="40"/>
      <c r="C2" s="40"/>
      <c r="D2" s="41"/>
      <c r="E2" s="40" t="s">
        <v>183</v>
      </c>
      <c r="F2" s="41"/>
      <c r="G2" s="40" t="s">
        <v>184</v>
      </c>
      <c r="H2" s="41"/>
      <c r="I2" s="41"/>
      <c r="J2" s="40"/>
      <c r="K2" s="40"/>
      <c r="L2" s="40"/>
      <c r="M2" s="41"/>
      <c r="N2" s="41"/>
      <c r="O2" s="41"/>
      <c r="P2" s="41"/>
      <c r="Q2" s="42"/>
    </row>
    <row r="3" spans="1:17" ht="19.5" customHeight="1" thickBot="1">
      <c r="A3" s="65" t="s">
        <v>181</v>
      </c>
      <c r="B3" s="48" t="s">
        <v>182</v>
      </c>
      <c r="C3" s="48" t="s">
        <v>188</v>
      </c>
      <c r="D3" s="48" t="s">
        <v>187</v>
      </c>
      <c r="E3" s="48" t="s">
        <v>185</v>
      </c>
      <c r="F3" s="48" t="s">
        <v>186</v>
      </c>
      <c r="G3" s="48" t="s">
        <v>185</v>
      </c>
      <c r="H3" s="48" t="s">
        <v>186</v>
      </c>
      <c r="I3" s="61" t="s">
        <v>267</v>
      </c>
      <c r="J3" s="61" t="s">
        <v>251</v>
      </c>
      <c r="K3" s="61" t="s">
        <v>200</v>
      </c>
      <c r="L3" s="61" t="s">
        <v>201</v>
      </c>
      <c r="M3" s="61" t="s">
        <v>197</v>
      </c>
      <c r="N3" s="61" t="s">
        <v>198</v>
      </c>
      <c r="O3" s="48" t="s">
        <v>202</v>
      </c>
      <c r="P3" s="49"/>
      <c r="Q3" s="50" t="s">
        <v>189</v>
      </c>
    </row>
    <row r="4" spans="1:17" ht="19.5" customHeight="1">
      <c r="A4" s="66" t="s">
        <v>328</v>
      </c>
      <c r="B4" s="44" t="s">
        <v>276</v>
      </c>
      <c r="C4" s="44"/>
      <c r="D4" s="44"/>
      <c r="E4" s="45">
        <v>16000</v>
      </c>
      <c r="F4" s="45"/>
      <c r="G4" s="45">
        <v>2499250</v>
      </c>
      <c r="H4" s="45"/>
      <c r="I4" s="45"/>
      <c r="J4" s="45">
        <f>E4+G4+Q4+I4</f>
        <v>2515250</v>
      </c>
      <c r="K4" s="45"/>
      <c r="L4" s="45"/>
      <c r="M4" s="45"/>
      <c r="N4" s="45"/>
      <c r="O4" s="45"/>
      <c r="P4" s="45"/>
      <c r="Q4" s="53"/>
    </row>
    <row r="5" spans="1:17" ht="19.5" customHeight="1">
      <c r="A5" s="66" t="s">
        <v>328</v>
      </c>
      <c r="B5" s="52" t="s">
        <v>330</v>
      </c>
      <c r="C5" s="31"/>
      <c r="D5" s="31"/>
      <c r="E5" s="33"/>
      <c r="F5" s="33">
        <v>2000</v>
      </c>
      <c r="G5" s="33"/>
      <c r="H5" s="33"/>
      <c r="I5" s="33"/>
      <c r="J5" s="33"/>
      <c r="K5" s="33"/>
      <c r="L5" s="33"/>
      <c r="M5" s="33"/>
      <c r="N5" s="33"/>
      <c r="O5" s="33"/>
      <c r="P5" s="33"/>
      <c r="Q5" s="54"/>
    </row>
    <row r="6" spans="1:17" ht="19.5" customHeight="1">
      <c r="A6" s="66" t="s">
        <v>329</v>
      </c>
      <c r="B6" s="52" t="s">
        <v>331</v>
      </c>
      <c r="C6" s="31"/>
      <c r="D6" s="31"/>
      <c r="E6" s="33"/>
      <c r="F6" s="33">
        <v>10000</v>
      </c>
      <c r="G6" s="33"/>
      <c r="H6" s="33"/>
      <c r="I6" s="33"/>
      <c r="J6" s="33"/>
      <c r="K6" s="33"/>
      <c r="L6" s="33"/>
      <c r="M6" s="33"/>
      <c r="N6" s="33"/>
      <c r="O6" s="33"/>
      <c r="P6" s="33"/>
      <c r="Q6" s="54"/>
    </row>
    <row r="7" spans="1:17" ht="19.5" customHeight="1">
      <c r="A7" s="66">
        <v>22</v>
      </c>
      <c r="B7" s="52"/>
      <c r="C7" s="31"/>
      <c r="D7" s="31"/>
      <c r="E7" s="33"/>
      <c r="F7" s="33"/>
      <c r="G7" s="33"/>
      <c r="H7" s="33"/>
      <c r="I7" s="33"/>
      <c r="J7" s="33"/>
      <c r="K7" s="33"/>
      <c r="L7" s="33"/>
      <c r="M7" s="33"/>
      <c r="N7" s="33"/>
      <c r="O7" s="33"/>
      <c r="P7" s="33"/>
      <c r="Q7" s="54"/>
    </row>
    <row r="8" spans="1:17" ht="19.5" customHeight="1">
      <c r="A8" s="66"/>
      <c r="B8" s="52"/>
      <c r="C8" s="31"/>
      <c r="D8" s="31"/>
      <c r="E8" s="33"/>
      <c r="F8" s="33"/>
      <c r="G8" s="33"/>
      <c r="H8" s="33"/>
      <c r="I8" s="33"/>
      <c r="J8" s="33"/>
      <c r="K8" s="33"/>
      <c r="L8" s="33"/>
      <c r="M8" s="33"/>
      <c r="N8" s="33"/>
      <c r="O8" s="33"/>
      <c r="P8" s="33"/>
      <c r="Q8" s="54"/>
    </row>
    <row r="9" spans="1:17" ht="19.5" customHeight="1">
      <c r="A9" s="66"/>
      <c r="B9" s="52"/>
      <c r="C9" s="46"/>
      <c r="D9" s="31"/>
      <c r="E9" s="33"/>
      <c r="F9" s="33"/>
      <c r="G9" s="33"/>
      <c r="H9" s="33"/>
      <c r="I9" s="33"/>
      <c r="J9" s="33"/>
      <c r="K9" s="33"/>
      <c r="L9" s="33"/>
      <c r="M9" s="33"/>
      <c r="N9" s="33"/>
      <c r="O9" s="33"/>
      <c r="P9" s="33"/>
      <c r="Q9" s="54"/>
    </row>
    <row r="10" spans="1:17" ht="19.5" customHeight="1">
      <c r="A10" s="66"/>
      <c r="B10" s="52"/>
      <c r="C10" s="31"/>
      <c r="D10" s="31"/>
      <c r="E10" s="33"/>
      <c r="F10" s="33"/>
      <c r="G10" s="33"/>
      <c r="H10" s="33"/>
      <c r="I10" s="33"/>
      <c r="J10" s="33"/>
      <c r="K10" s="33"/>
      <c r="L10" s="33"/>
      <c r="M10" s="33"/>
      <c r="N10" s="33"/>
      <c r="O10" s="33"/>
      <c r="P10" s="33"/>
      <c r="Q10" s="54"/>
    </row>
    <row r="11" spans="1:17" ht="19.5" customHeight="1">
      <c r="A11" s="66"/>
      <c r="B11" s="52"/>
      <c r="C11" s="31"/>
      <c r="D11" s="31"/>
      <c r="E11" s="33"/>
      <c r="F11" s="33"/>
      <c r="G11" s="33"/>
      <c r="H11" s="33"/>
      <c r="I11" s="33"/>
      <c r="J11" s="33"/>
      <c r="K11" s="33"/>
      <c r="L11" s="33"/>
      <c r="M11" s="33"/>
      <c r="N11" s="33"/>
      <c r="O11" s="33"/>
      <c r="P11" s="33"/>
      <c r="Q11" s="54"/>
    </row>
    <row r="12" spans="1:17" ht="19.5" customHeight="1">
      <c r="A12" s="66"/>
      <c r="B12" s="52"/>
      <c r="C12" s="31"/>
      <c r="D12" s="31"/>
      <c r="E12" s="33"/>
      <c r="F12" s="33"/>
      <c r="G12" s="33"/>
      <c r="H12" s="33"/>
      <c r="I12" s="33"/>
      <c r="J12" s="33"/>
      <c r="K12" s="33"/>
      <c r="L12" s="33"/>
      <c r="M12" s="33"/>
      <c r="N12" s="33"/>
      <c r="O12" s="33"/>
      <c r="P12" s="33"/>
      <c r="Q12" s="54"/>
    </row>
    <row r="13" spans="1:17" ht="19.5" customHeight="1">
      <c r="A13" s="66"/>
      <c r="B13" s="52"/>
      <c r="C13" s="31"/>
      <c r="D13" s="31"/>
      <c r="E13" s="33"/>
      <c r="F13" s="33"/>
      <c r="G13" s="33"/>
      <c r="H13" s="33"/>
      <c r="I13" s="33"/>
      <c r="J13" s="33"/>
      <c r="K13" s="33"/>
      <c r="L13" s="33"/>
      <c r="M13" s="33"/>
      <c r="N13" s="33"/>
      <c r="O13" s="33"/>
      <c r="P13" s="33"/>
      <c r="Q13" s="54"/>
    </row>
    <row r="14" spans="1:17" ht="19.5" customHeight="1">
      <c r="A14" s="66"/>
      <c r="B14" s="52"/>
      <c r="C14" s="46"/>
      <c r="D14" s="31"/>
      <c r="E14" s="33"/>
      <c r="F14" s="33"/>
      <c r="G14" s="33"/>
      <c r="H14" s="33"/>
      <c r="I14" s="33"/>
      <c r="J14" s="33"/>
      <c r="K14" s="33"/>
      <c r="L14" s="33"/>
      <c r="M14" s="33"/>
      <c r="N14" s="33"/>
      <c r="O14" s="33"/>
      <c r="P14" s="33"/>
      <c r="Q14" s="54"/>
    </row>
    <row r="15" spans="1:17" ht="19.5" customHeight="1">
      <c r="A15" s="66"/>
      <c r="B15" s="52"/>
      <c r="C15" s="31"/>
      <c r="D15" s="31"/>
      <c r="E15" s="31"/>
      <c r="F15" s="31"/>
      <c r="G15" s="31"/>
      <c r="H15" s="33"/>
      <c r="I15" s="31"/>
      <c r="J15" s="31"/>
      <c r="K15" s="31"/>
      <c r="L15" s="31"/>
      <c r="M15" s="31"/>
      <c r="N15" s="33"/>
      <c r="O15" s="31"/>
      <c r="P15" s="33"/>
      <c r="Q15" s="54"/>
    </row>
    <row r="16" spans="1:17" ht="19.5" customHeight="1">
      <c r="A16" s="66"/>
      <c r="B16" s="52"/>
      <c r="C16" s="31"/>
      <c r="D16" s="31"/>
      <c r="E16" s="33"/>
      <c r="F16" s="33"/>
      <c r="G16" s="33"/>
      <c r="H16" s="33"/>
      <c r="I16" s="33"/>
      <c r="J16" s="33"/>
      <c r="K16" s="33"/>
      <c r="L16" s="33"/>
      <c r="M16" s="33"/>
      <c r="N16" s="33"/>
      <c r="O16" s="33"/>
      <c r="P16" s="33"/>
      <c r="Q16" s="54"/>
    </row>
    <row r="17" spans="1:17" ht="19.5" customHeight="1">
      <c r="A17" s="66"/>
      <c r="B17" s="52"/>
      <c r="C17" s="31"/>
      <c r="D17" s="31"/>
      <c r="E17" s="33"/>
      <c r="F17" s="33"/>
      <c r="G17" s="33"/>
      <c r="H17" s="33"/>
      <c r="I17" s="33"/>
      <c r="J17" s="33"/>
      <c r="K17" s="33"/>
      <c r="L17" s="33"/>
      <c r="M17" s="33"/>
      <c r="N17" s="33"/>
      <c r="O17" s="33"/>
      <c r="P17" s="33"/>
      <c r="Q17" s="54"/>
    </row>
    <row r="18" spans="1:17" ht="19.5" customHeight="1">
      <c r="A18" s="66"/>
      <c r="B18" s="52"/>
      <c r="C18" s="31"/>
      <c r="D18" s="31"/>
      <c r="E18" s="33"/>
      <c r="F18" s="33"/>
      <c r="G18" s="33"/>
      <c r="H18" s="33"/>
      <c r="I18" s="33"/>
      <c r="J18" s="33"/>
      <c r="K18" s="33"/>
      <c r="L18" s="33"/>
      <c r="M18" s="33"/>
      <c r="N18" s="33"/>
      <c r="O18" s="33"/>
      <c r="P18" s="33"/>
      <c r="Q18" s="54"/>
    </row>
    <row r="19" spans="1:17" ht="19.5" customHeight="1">
      <c r="A19" s="66"/>
      <c r="B19" s="52"/>
      <c r="C19" s="31"/>
      <c r="D19" s="31"/>
      <c r="E19" s="33"/>
      <c r="F19" s="33"/>
      <c r="G19" s="33"/>
      <c r="H19" s="33"/>
      <c r="I19" s="33"/>
      <c r="J19" s="33"/>
      <c r="K19" s="33"/>
      <c r="L19" s="33"/>
      <c r="M19" s="33"/>
      <c r="N19" s="33"/>
      <c r="O19" s="33"/>
      <c r="P19" s="33"/>
      <c r="Q19" s="54"/>
    </row>
    <row r="20" spans="1:17" ht="19.5" customHeight="1">
      <c r="A20" s="66"/>
      <c r="B20" s="52"/>
      <c r="C20" s="31"/>
      <c r="D20" s="31"/>
      <c r="E20" s="33"/>
      <c r="F20" s="33"/>
      <c r="G20" s="33"/>
      <c r="H20" s="33"/>
      <c r="I20" s="33"/>
      <c r="J20" s="33"/>
      <c r="K20" s="33"/>
      <c r="L20" s="33"/>
      <c r="M20" s="33"/>
      <c r="N20" s="33"/>
      <c r="O20" s="33"/>
      <c r="P20" s="33"/>
      <c r="Q20" s="54"/>
    </row>
    <row r="21" spans="1:17" ht="19.5" customHeight="1">
      <c r="A21" s="66"/>
      <c r="B21" s="52"/>
      <c r="C21" s="31"/>
      <c r="D21" s="31"/>
      <c r="E21" s="33"/>
      <c r="F21" s="33"/>
      <c r="G21" s="33"/>
      <c r="H21" s="33"/>
      <c r="I21" s="33"/>
      <c r="J21" s="33"/>
      <c r="K21" s="33"/>
      <c r="L21" s="33"/>
      <c r="M21" s="33"/>
      <c r="N21" s="33"/>
      <c r="O21" s="33"/>
      <c r="P21" s="33"/>
      <c r="Q21" s="54"/>
    </row>
    <row r="22" spans="1:17" ht="19.5" customHeight="1">
      <c r="A22" s="66"/>
      <c r="B22" s="52"/>
      <c r="C22" s="31"/>
      <c r="D22" s="31"/>
      <c r="E22" s="33"/>
      <c r="F22" s="33"/>
      <c r="G22" s="33"/>
      <c r="H22" s="33"/>
      <c r="I22" s="33"/>
      <c r="J22" s="33"/>
      <c r="K22" s="33"/>
      <c r="L22" s="33"/>
      <c r="M22" s="33"/>
      <c r="N22" s="33"/>
      <c r="O22" s="33"/>
      <c r="P22" s="33"/>
      <c r="Q22" s="54"/>
    </row>
    <row r="23" spans="1:17" ht="19.5" customHeight="1">
      <c r="A23" s="66"/>
      <c r="B23" s="52"/>
      <c r="C23" s="31"/>
      <c r="D23" s="31"/>
      <c r="E23" s="33"/>
      <c r="F23" s="33"/>
      <c r="G23" s="33"/>
      <c r="H23" s="33"/>
      <c r="I23" s="33"/>
      <c r="J23" s="33"/>
      <c r="K23" s="33"/>
      <c r="L23" s="33"/>
      <c r="M23" s="33"/>
      <c r="N23" s="33"/>
      <c r="O23" s="33"/>
      <c r="P23" s="33"/>
      <c r="Q23" s="54"/>
    </row>
    <row r="24" spans="1:17" ht="19.5" customHeight="1">
      <c r="A24" s="66"/>
      <c r="B24" s="52"/>
      <c r="C24" s="31"/>
      <c r="D24" s="31"/>
      <c r="E24" s="33"/>
      <c r="F24" s="33"/>
      <c r="G24" s="33"/>
      <c r="H24" s="33"/>
      <c r="I24" s="33"/>
      <c r="J24" s="33"/>
      <c r="K24" s="33"/>
      <c r="L24" s="33"/>
      <c r="M24" s="33"/>
      <c r="N24" s="33"/>
      <c r="O24" s="33"/>
      <c r="P24" s="33"/>
      <c r="Q24" s="54"/>
    </row>
    <row r="25" spans="1:17" ht="19.5" customHeight="1">
      <c r="A25" s="66"/>
      <c r="B25" s="52"/>
      <c r="C25" s="31"/>
      <c r="D25" s="31"/>
      <c r="E25" s="31"/>
      <c r="F25" s="31"/>
      <c r="G25" s="31"/>
      <c r="H25" s="31"/>
      <c r="I25" s="31"/>
      <c r="J25" s="31"/>
      <c r="K25" s="31"/>
      <c r="L25" s="31"/>
      <c r="M25" s="31"/>
      <c r="N25" s="33"/>
      <c r="O25" s="31"/>
      <c r="P25" s="33"/>
      <c r="Q25" s="31"/>
    </row>
    <row r="26" spans="1:17" ht="19.5" customHeight="1">
      <c r="A26" s="66"/>
      <c r="B26" s="52"/>
      <c r="C26" s="31"/>
      <c r="D26" s="31"/>
      <c r="E26" s="31"/>
      <c r="F26" s="31"/>
      <c r="G26" s="31"/>
      <c r="H26" s="33"/>
      <c r="I26" s="31"/>
      <c r="J26" s="31"/>
      <c r="K26" s="31"/>
      <c r="L26" s="31"/>
      <c r="M26" s="33"/>
      <c r="N26" s="33"/>
      <c r="O26" s="31"/>
      <c r="P26" s="33"/>
      <c r="Q26" s="31"/>
    </row>
    <row r="27" spans="1:17" ht="19.5" customHeight="1">
      <c r="A27" s="66"/>
      <c r="B27" s="52"/>
      <c r="C27" s="31"/>
      <c r="D27" s="31"/>
      <c r="E27" s="33"/>
      <c r="F27" s="33"/>
      <c r="G27" s="33"/>
      <c r="H27" s="33"/>
      <c r="I27" s="33"/>
      <c r="J27" s="33"/>
      <c r="K27" s="33"/>
      <c r="L27" s="33"/>
      <c r="M27" s="33"/>
      <c r="N27" s="33"/>
      <c r="O27" s="33"/>
      <c r="P27" s="33"/>
      <c r="Q27" s="33"/>
    </row>
    <row r="28" spans="1:17" ht="19.5" customHeight="1">
      <c r="A28" s="66"/>
      <c r="B28" s="52"/>
      <c r="C28" s="31"/>
      <c r="D28" s="31"/>
      <c r="E28" s="33"/>
      <c r="F28" s="33"/>
      <c r="G28" s="33"/>
      <c r="H28" s="33"/>
      <c r="I28" s="33"/>
      <c r="J28" s="33"/>
      <c r="K28" s="33"/>
      <c r="L28" s="33"/>
      <c r="M28" s="33"/>
      <c r="N28" s="33"/>
      <c r="O28" s="33"/>
      <c r="P28" s="33"/>
      <c r="Q28" s="33"/>
    </row>
    <row r="29" spans="1:17" ht="19.5" customHeight="1">
      <c r="A29" s="66"/>
      <c r="B29" s="52"/>
      <c r="C29" s="31"/>
      <c r="D29" s="31"/>
      <c r="E29" s="33"/>
      <c r="F29" s="33"/>
      <c r="G29" s="33"/>
      <c r="H29" s="33"/>
      <c r="I29" s="33"/>
      <c r="J29" s="33"/>
      <c r="K29" s="33"/>
      <c r="L29" s="33"/>
      <c r="M29" s="33"/>
      <c r="N29" s="33"/>
      <c r="O29" s="33"/>
      <c r="P29" s="33"/>
      <c r="Q29" s="33"/>
    </row>
    <row r="30" spans="1:17" ht="19.5" customHeight="1">
      <c r="A30" s="66"/>
      <c r="B30" s="52"/>
      <c r="C30" s="31"/>
      <c r="D30" s="31"/>
      <c r="E30" s="33"/>
      <c r="F30" s="33"/>
      <c r="G30" s="33"/>
      <c r="H30" s="33"/>
      <c r="I30" s="33"/>
      <c r="J30" s="33"/>
      <c r="K30" s="33"/>
      <c r="L30" s="33"/>
      <c r="M30" s="33"/>
      <c r="N30" s="33"/>
      <c r="O30" s="33"/>
      <c r="P30" s="33"/>
      <c r="Q30" s="54"/>
    </row>
    <row r="31" spans="1:17" ht="19.5" customHeight="1">
      <c r="A31" s="66"/>
      <c r="B31" s="52"/>
      <c r="C31" s="31"/>
      <c r="D31" s="31"/>
      <c r="E31" s="33"/>
      <c r="F31" s="33"/>
      <c r="G31" s="33"/>
      <c r="H31" s="33"/>
      <c r="I31" s="33"/>
      <c r="J31" s="33"/>
      <c r="K31" s="33"/>
      <c r="L31" s="33"/>
      <c r="M31" s="33"/>
      <c r="N31" s="33"/>
      <c r="O31" s="33"/>
      <c r="P31" s="33"/>
      <c r="Q31" s="54"/>
    </row>
    <row r="32" spans="1:17" ht="19.5" customHeight="1">
      <c r="A32" s="66"/>
      <c r="B32" s="52"/>
      <c r="C32" s="31"/>
      <c r="D32" s="31"/>
      <c r="E32" s="33"/>
      <c r="F32" s="33"/>
      <c r="G32" s="33"/>
      <c r="H32" s="33"/>
      <c r="I32" s="33"/>
      <c r="J32" s="33"/>
      <c r="K32" s="33"/>
      <c r="L32" s="33"/>
      <c r="M32" s="33"/>
      <c r="N32" s="33"/>
      <c r="O32" s="33"/>
      <c r="P32" s="33"/>
      <c r="Q32" s="54"/>
    </row>
    <row r="33" spans="1:17" ht="19.5" customHeight="1">
      <c r="A33" s="66"/>
      <c r="B33" s="52"/>
      <c r="C33" s="31"/>
      <c r="D33" s="31"/>
      <c r="E33" s="33"/>
      <c r="F33" s="33"/>
      <c r="G33" s="33"/>
      <c r="H33" s="33"/>
      <c r="I33" s="33"/>
      <c r="J33" s="33"/>
      <c r="K33" s="33"/>
      <c r="L33" s="33"/>
      <c r="M33" s="33"/>
      <c r="N33" s="33"/>
      <c r="O33" s="33"/>
      <c r="P33" s="33"/>
      <c r="Q33" s="54"/>
    </row>
    <row r="34" spans="1:17" ht="19.5" customHeight="1">
      <c r="A34" s="66"/>
      <c r="B34" s="52"/>
      <c r="C34" s="31"/>
      <c r="D34" s="31"/>
      <c r="E34" s="33"/>
      <c r="F34" s="33"/>
      <c r="G34" s="33"/>
      <c r="H34" s="33"/>
      <c r="I34" s="33"/>
      <c r="J34" s="33"/>
      <c r="K34" s="33"/>
      <c r="L34" s="33"/>
      <c r="M34" s="33"/>
      <c r="N34" s="33"/>
      <c r="O34" s="33"/>
      <c r="P34" s="33"/>
      <c r="Q34" s="54"/>
    </row>
    <row r="35" spans="1:17" ht="19.5" customHeight="1">
      <c r="A35" s="66"/>
      <c r="B35" s="52"/>
      <c r="C35" s="31"/>
      <c r="D35" s="31"/>
      <c r="E35" s="33"/>
      <c r="F35" s="33"/>
      <c r="G35" s="33"/>
      <c r="H35" s="33"/>
      <c r="I35" s="33"/>
      <c r="J35" s="33"/>
      <c r="K35" s="33"/>
      <c r="L35" s="33"/>
      <c r="M35" s="33"/>
      <c r="N35" s="33"/>
      <c r="O35" s="33"/>
      <c r="P35" s="33"/>
      <c r="Q35" s="54"/>
    </row>
    <row r="36" spans="1:17" ht="19.5" customHeight="1">
      <c r="A36" s="67"/>
      <c r="B36" s="70"/>
      <c r="C36" s="33"/>
      <c r="D36" s="33"/>
      <c r="E36" s="33"/>
      <c r="F36" s="33"/>
      <c r="G36" s="33"/>
      <c r="H36" s="33"/>
      <c r="I36" s="33"/>
      <c r="J36" s="33"/>
      <c r="K36" s="33"/>
      <c r="L36" s="33"/>
      <c r="M36" s="33"/>
      <c r="N36" s="33"/>
      <c r="O36" s="33"/>
      <c r="P36" s="33"/>
      <c r="Q36" s="54"/>
    </row>
    <row r="37" spans="1:17" ht="19.5" customHeight="1">
      <c r="A37" s="33"/>
      <c r="B37" s="47" t="s">
        <v>274</v>
      </c>
      <c r="C37" s="33"/>
      <c r="D37" s="33"/>
      <c r="E37" s="47">
        <f aca="true" t="shared" si="0" ref="E37:J37">SUM(E4:E36)</f>
        <v>16000</v>
      </c>
      <c r="F37" s="47">
        <f t="shared" si="0"/>
        <v>12000</v>
      </c>
      <c r="G37" s="47">
        <f t="shared" si="0"/>
        <v>2499250</v>
      </c>
      <c r="H37" s="47">
        <f>SUM(H4:H36)</f>
        <v>0</v>
      </c>
      <c r="I37" s="47">
        <f t="shared" si="0"/>
        <v>0</v>
      </c>
      <c r="J37" s="47">
        <f t="shared" si="0"/>
        <v>2515250</v>
      </c>
      <c r="K37" s="47">
        <f aca="true" t="shared" si="1" ref="K37:Q37">SUM(K4:K36)</f>
        <v>0</v>
      </c>
      <c r="L37" s="47">
        <f t="shared" si="1"/>
        <v>0</v>
      </c>
      <c r="M37" s="71">
        <f t="shared" si="1"/>
        <v>0</v>
      </c>
      <c r="N37" s="47">
        <f t="shared" si="1"/>
        <v>0</v>
      </c>
      <c r="O37" s="47">
        <f t="shared" si="1"/>
        <v>0</v>
      </c>
      <c r="P37" s="47">
        <f t="shared" si="1"/>
        <v>0</v>
      </c>
      <c r="Q37" s="55">
        <f t="shared" si="1"/>
        <v>0</v>
      </c>
    </row>
    <row r="38" spans="1:17" s="35" customFormat="1" ht="18.75" thickBot="1">
      <c r="A38" s="29"/>
      <c r="B38" s="56" t="s">
        <v>234</v>
      </c>
      <c r="C38" s="43"/>
      <c r="D38" s="43"/>
      <c r="E38" s="57">
        <f>E37-F37</f>
        <v>4000</v>
      </c>
      <c r="F38" s="43"/>
      <c r="G38" s="57">
        <f>G37-H37</f>
        <v>2499250</v>
      </c>
      <c r="H38" s="43"/>
      <c r="I38" s="43"/>
      <c r="J38" s="43"/>
      <c r="K38" s="43"/>
      <c r="L38" s="43"/>
      <c r="M38" s="43"/>
      <c r="N38" s="43"/>
      <c r="O38" s="43"/>
      <c r="P38" s="43"/>
      <c r="Q38" s="58"/>
    </row>
  </sheetData>
  <sheetProtection/>
  <mergeCells count="1">
    <mergeCell ref="A1:P1"/>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1" manualBreakCount="1">
    <brk id="38" max="15" man="1"/>
  </rowBreaks>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
      <selection activeCell="A7" sqref="A7:H7"/>
    </sheetView>
  </sheetViews>
  <sheetFormatPr defaultColWidth="9.140625" defaultRowHeight="12.75"/>
  <cols>
    <col min="1" max="1" width="33.8515625" style="28" customWidth="1"/>
    <col min="2" max="2" width="25.421875" style="28" bestFit="1" customWidth="1"/>
    <col min="3" max="3" width="20.7109375" style="28" customWidth="1"/>
    <col min="4" max="4" width="21.8515625" style="28" customWidth="1"/>
    <col min="5" max="5" width="22.7109375" style="28" customWidth="1"/>
    <col min="6" max="6" width="26.421875" style="28" customWidth="1"/>
    <col min="7" max="7" width="23.421875" style="28" customWidth="1"/>
    <col min="8" max="8" width="18.28125" style="28" customWidth="1"/>
    <col min="9" max="16384" width="9.140625" style="28" customWidth="1"/>
  </cols>
  <sheetData>
    <row r="1" spans="1:3" ht="15.75">
      <c r="A1" s="28" t="s">
        <v>0</v>
      </c>
      <c r="B1" s="29" t="s">
        <v>16</v>
      </c>
      <c r="C1" s="29"/>
    </row>
    <row r="2" spans="1:3" ht="15.75">
      <c r="A2" s="28" t="s">
        <v>1</v>
      </c>
      <c r="B2" s="29" t="s">
        <v>265</v>
      </c>
      <c r="C2" s="29"/>
    </row>
    <row r="3" spans="1:3" ht="15.75">
      <c r="A3" s="28" t="s">
        <v>2</v>
      </c>
      <c r="B3" s="29" t="s">
        <v>266</v>
      </c>
      <c r="C3" s="29"/>
    </row>
    <row r="4" spans="1:3" ht="15.75">
      <c r="A4" s="28" t="s">
        <v>3</v>
      </c>
      <c r="B4" s="29" t="s">
        <v>199</v>
      </c>
      <c r="C4" s="29"/>
    </row>
    <row r="5" spans="2:3" ht="15.75">
      <c r="B5" s="29"/>
      <c r="C5" s="29"/>
    </row>
    <row r="7" spans="1:8" ht="15.75">
      <c r="A7" s="80" t="s">
        <v>311</v>
      </c>
      <c r="B7" s="80"/>
      <c r="C7" s="80"/>
      <c r="D7" s="80"/>
      <c r="E7" s="80"/>
      <c r="F7" s="80"/>
      <c r="G7" s="80"/>
      <c r="H7" s="80"/>
    </row>
    <row r="9" spans="1:8" ht="21.75" customHeight="1">
      <c r="A9" s="30" t="s">
        <v>4</v>
      </c>
      <c r="B9" s="30" t="s">
        <v>5</v>
      </c>
      <c r="C9" s="30" t="s">
        <v>6</v>
      </c>
      <c r="D9" s="30" t="s">
        <v>7</v>
      </c>
      <c r="E9" s="30" t="s">
        <v>8</v>
      </c>
      <c r="F9" s="30" t="s">
        <v>9</v>
      </c>
      <c r="G9" s="30" t="s">
        <v>10</v>
      </c>
      <c r="H9" s="30" t="s">
        <v>11</v>
      </c>
    </row>
    <row r="10" spans="1:8" s="29" customFormat="1" ht="33.75" customHeight="1">
      <c r="A10" s="59" t="s">
        <v>12</v>
      </c>
      <c r="B10" s="59" t="s">
        <v>212</v>
      </c>
      <c r="C10" s="59" t="s">
        <v>214</v>
      </c>
      <c r="D10" s="59" t="s">
        <v>254</v>
      </c>
      <c r="E10" s="59" t="s">
        <v>216</v>
      </c>
      <c r="F10" s="59" t="s">
        <v>256</v>
      </c>
      <c r="G10" s="59" t="s">
        <v>217</v>
      </c>
      <c r="H10" s="59" t="s">
        <v>219</v>
      </c>
    </row>
    <row r="11" spans="1:8" s="29" customFormat="1" ht="33" customHeight="1">
      <c r="A11" s="30"/>
      <c r="B11" s="59" t="s">
        <v>213</v>
      </c>
      <c r="C11" s="59" t="s">
        <v>215</v>
      </c>
      <c r="D11" s="59" t="s">
        <v>253</v>
      </c>
      <c r="E11" s="59" t="s">
        <v>255</v>
      </c>
      <c r="F11" s="59" t="s">
        <v>275</v>
      </c>
      <c r="G11" s="59" t="s">
        <v>218</v>
      </c>
      <c r="H11" s="59" t="s">
        <v>220</v>
      </c>
    </row>
    <row r="12" spans="1:8" ht="29.25" customHeight="1">
      <c r="A12" s="31" t="s">
        <v>231</v>
      </c>
      <c r="B12" s="33">
        <v>9660000</v>
      </c>
      <c r="C12" s="32">
        <v>2070000</v>
      </c>
      <c r="D12" s="33">
        <f>B12-C12</f>
        <v>7590000</v>
      </c>
      <c r="E12" s="51">
        <v>1150000</v>
      </c>
      <c r="F12" s="33">
        <f>'Fund accountability'!B11</f>
        <v>0</v>
      </c>
      <c r="G12" s="51">
        <f>E12+F12</f>
        <v>1150000</v>
      </c>
      <c r="H12" s="33">
        <f>C12-G12</f>
        <v>920000</v>
      </c>
    </row>
    <row r="13" spans="1:8" ht="25.5" customHeight="1">
      <c r="A13" s="31" t="s">
        <v>232</v>
      </c>
      <c r="B13" s="33">
        <v>13134000</v>
      </c>
      <c r="C13" s="32">
        <v>2234500</v>
      </c>
      <c r="D13" s="33">
        <f>B13-C13</f>
        <v>10899500</v>
      </c>
      <c r="E13" s="51">
        <v>1314900</v>
      </c>
      <c r="F13" s="33">
        <f>'Fund accountability'!B12</f>
        <v>0</v>
      </c>
      <c r="G13" s="51">
        <f>E13+F13</f>
        <v>1314900</v>
      </c>
      <c r="H13" s="33">
        <f>C13-G13</f>
        <v>919600</v>
      </c>
    </row>
    <row r="14" spans="1:8" ht="26.25" customHeight="1">
      <c r="A14" s="31" t="s">
        <v>230</v>
      </c>
      <c r="B14" s="33">
        <v>9892976</v>
      </c>
      <c r="C14" s="32">
        <v>1735400</v>
      </c>
      <c r="D14" s="33">
        <f>B14-C14</f>
        <v>8157576</v>
      </c>
      <c r="E14" s="51">
        <v>230000</v>
      </c>
      <c r="F14" s="33">
        <f>'Fund accountability'!B13</f>
        <v>0</v>
      </c>
      <c r="G14" s="51">
        <f>E14+F14</f>
        <v>230000</v>
      </c>
      <c r="H14" s="33">
        <f>C14-G14</f>
        <v>1505400</v>
      </c>
    </row>
    <row r="15" spans="1:8" ht="22.5" customHeight="1">
      <c r="A15" s="31" t="s">
        <v>57</v>
      </c>
      <c r="B15" s="33">
        <v>13525000</v>
      </c>
      <c r="C15" s="32">
        <v>5246100</v>
      </c>
      <c r="D15" s="33">
        <f>B15-C15</f>
        <v>8278900</v>
      </c>
      <c r="E15" s="51">
        <v>4176100</v>
      </c>
      <c r="F15" s="33">
        <f>'Fund accountability'!B14</f>
        <v>0</v>
      </c>
      <c r="G15" s="51">
        <f>E15+F15</f>
        <v>4176100</v>
      </c>
      <c r="H15" s="33">
        <f>C15-G15</f>
        <v>1070000</v>
      </c>
    </row>
    <row r="16" spans="1:8" ht="23.25" customHeight="1">
      <c r="A16" s="31" t="s">
        <v>233</v>
      </c>
      <c r="B16" s="33">
        <v>3780000</v>
      </c>
      <c r="C16" s="32">
        <v>510000</v>
      </c>
      <c r="D16" s="33">
        <f>B16-C16</f>
        <v>3270000</v>
      </c>
      <c r="E16" s="51">
        <v>240000</v>
      </c>
      <c r="F16" s="33">
        <f>'Fund accountability'!B15</f>
        <v>0</v>
      </c>
      <c r="G16" s="51">
        <f>E16+F16</f>
        <v>240000</v>
      </c>
      <c r="H16" s="33">
        <f>C16-G16</f>
        <v>270000</v>
      </c>
    </row>
    <row r="17" spans="1:8" s="29" customFormat="1" ht="21.75" customHeight="1">
      <c r="A17" s="30" t="s">
        <v>13</v>
      </c>
      <c r="B17" s="47">
        <f>SUM(B12:B16)</f>
        <v>49991976</v>
      </c>
      <c r="C17" s="47">
        <f aca="true" t="shared" si="0" ref="C17:H17">SUM(C12:C16)</f>
        <v>11796000</v>
      </c>
      <c r="D17" s="47">
        <f t="shared" si="0"/>
        <v>38195976</v>
      </c>
      <c r="E17" s="47">
        <f>SUM(E12:E16)</f>
        <v>7111000</v>
      </c>
      <c r="F17" s="47">
        <f t="shared" si="0"/>
        <v>0</v>
      </c>
      <c r="G17" s="47">
        <f t="shared" si="0"/>
        <v>7111000</v>
      </c>
      <c r="H17" s="47">
        <f t="shared" si="0"/>
        <v>4685000</v>
      </c>
    </row>
    <row r="18" ht="15">
      <c r="A18" s="28" t="s">
        <v>245</v>
      </c>
    </row>
    <row r="19" ht="15">
      <c r="A19" s="28" t="s">
        <v>263</v>
      </c>
    </row>
    <row r="20" ht="15">
      <c r="A20" s="34" t="s">
        <v>221</v>
      </c>
    </row>
    <row r="21" ht="15">
      <c r="A21" s="34" t="s">
        <v>252</v>
      </c>
    </row>
    <row r="22" ht="15">
      <c r="A22" s="28" t="s">
        <v>222</v>
      </c>
    </row>
    <row r="23" ht="15">
      <c r="A23" s="28" t="s">
        <v>223</v>
      </c>
    </row>
    <row r="27" spans="1:6" ht="15">
      <c r="A27" s="28" t="s">
        <v>14</v>
      </c>
      <c r="C27" s="28" t="s">
        <v>180</v>
      </c>
      <c r="F27" s="28" t="s">
        <v>15</v>
      </c>
    </row>
    <row r="48" ht="19.5" customHeight="1"/>
  </sheetData>
  <sheetProtection/>
  <mergeCells count="1">
    <mergeCell ref="A7:H7"/>
  </mergeCells>
  <printOptions/>
  <pageMargins left="0.7086614173228347" right="0.7086614173228347" top="0.7480314960629921" bottom="0.7480314960629921" header="0.31496062992125984" footer="0.31496062992125984"/>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O140"/>
  <sheetViews>
    <sheetView zoomScalePageLayoutView="0" workbookViewId="0" topLeftCell="A1">
      <selection activeCell="L29" sqref="L29"/>
    </sheetView>
  </sheetViews>
  <sheetFormatPr defaultColWidth="9.140625" defaultRowHeight="12.75"/>
  <cols>
    <col min="1" max="1" width="7.7109375" style="0" customWidth="1"/>
    <col min="2" max="2" width="10.140625" style="0" customWidth="1"/>
    <col min="3" max="3" width="14.140625" style="0" customWidth="1"/>
    <col min="4" max="4" width="7.421875" style="0" customWidth="1"/>
    <col min="5" max="5" width="21.28125" style="0" customWidth="1"/>
    <col min="6" max="6" width="8.8515625" style="0" bestFit="1" customWidth="1"/>
    <col min="7" max="7" width="11.140625" style="0" bestFit="1" customWidth="1"/>
    <col min="8" max="8" width="12.7109375" style="0" bestFit="1" customWidth="1"/>
    <col min="9" max="9" width="9.7109375" style="0" customWidth="1"/>
    <col min="10" max="10" width="10.28125" style="0" customWidth="1"/>
    <col min="11" max="11" width="13.00390625" style="0" customWidth="1"/>
  </cols>
  <sheetData>
    <row r="1" s="2" customFormat="1" ht="12.75">
      <c r="A1" s="2" t="s">
        <v>313</v>
      </c>
    </row>
    <row r="2" spans="1:12" ht="23.25" customHeight="1">
      <c r="A2" s="60" t="s">
        <v>175</v>
      </c>
      <c r="B2" s="60" t="s">
        <v>168</v>
      </c>
      <c r="C2" s="60" t="s">
        <v>169</v>
      </c>
      <c r="D2" s="60" t="s">
        <v>173</v>
      </c>
      <c r="E2" s="60" t="s">
        <v>170</v>
      </c>
      <c r="F2" s="60" t="s">
        <v>171</v>
      </c>
      <c r="G2" s="60" t="s">
        <v>174</v>
      </c>
      <c r="H2" s="60" t="s">
        <v>172</v>
      </c>
      <c r="I2" s="60" t="s">
        <v>176</v>
      </c>
      <c r="J2" s="60" t="s">
        <v>177</v>
      </c>
      <c r="K2" s="60" t="s">
        <v>178</v>
      </c>
      <c r="L2" s="2"/>
    </row>
    <row r="3" spans="1:11" ht="18" customHeight="1">
      <c r="A3" s="5">
        <v>980000</v>
      </c>
      <c r="B3" s="73" t="s">
        <v>278</v>
      </c>
      <c r="C3" s="72" t="s">
        <v>317</v>
      </c>
      <c r="D3" s="6">
        <v>5408</v>
      </c>
      <c r="E3" s="52" t="s">
        <v>279</v>
      </c>
      <c r="F3" s="74">
        <v>2000</v>
      </c>
      <c r="G3" s="38" t="s">
        <v>268</v>
      </c>
      <c r="H3" s="52" t="s">
        <v>53</v>
      </c>
      <c r="I3" s="38" t="s">
        <v>271</v>
      </c>
      <c r="J3" s="38" t="s">
        <v>271</v>
      </c>
      <c r="K3" s="38" t="s">
        <v>319</v>
      </c>
    </row>
    <row r="4" spans="1:11" ht="18" customHeight="1">
      <c r="A4" s="5">
        <v>990000</v>
      </c>
      <c r="B4" s="73" t="s">
        <v>278</v>
      </c>
      <c r="C4" s="72" t="s">
        <v>318</v>
      </c>
      <c r="D4" s="6">
        <v>5312</v>
      </c>
      <c r="E4" s="52" t="s">
        <v>280</v>
      </c>
      <c r="F4" s="74">
        <v>5000</v>
      </c>
      <c r="G4" s="38" t="s">
        <v>268</v>
      </c>
      <c r="H4" s="52" t="s">
        <v>53</v>
      </c>
      <c r="I4" s="38" t="s">
        <v>271</v>
      </c>
      <c r="J4" s="38" t="s">
        <v>271</v>
      </c>
      <c r="K4" s="38" t="s">
        <v>319</v>
      </c>
    </row>
    <row r="5" spans="1:11" ht="18" customHeight="1">
      <c r="A5" s="5">
        <v>1000000</v>
      </c>
      <c r="B5" s="73" t="s">
        <v>281</v>
      </c>
      <c r="C5" s="72" t="s">
        <v>316</v>
      </c>
      <c r="D5" s="6">
        <v>5312</v>
      </c>
      <c r="E5" s="52" t="s">
        <v>282</v>
      </c>
      <c r="F5" s="74">
        <v>10000</v>
      </c>
      <c r="G5" s="38" t="s">
        <v>268</v>
      </c>
      <c r="H5" s="52" t="s">
        <v>53</v>
      </c>
      <c r="I5" s="38" t="s">
        <v>271</v>
      </c>
      <c r="J5" s="38" t="s">
        <v>271</v>
      </c>
      <c r="K5" s="38" t="s">
        <v>319</v>
      </c>
    </row>
    <row r="6" spans="1:11" ht="18" customHeight="1">
      <c r="A6" s="5">
        <v>1010000</v>
      </c>
      <c r="B6" s="73" t="s">
        <v>281</v>
      </c>
      <c r="C6" s="72" t="s">
        <v>315</v>
      </c>
      <c r="D6" s="6">
        <v>5312</v>
      </c>
      <c r="E6" s="52" t="s">
        <v>283</v>
      </c>
      <c r="F6" s="74">
        <v>15000</v>
      </c>
      <c r="G6" s="38" t="s">
        <v>268</v>
      </c>
      <c r="H6" s="52" t="s">
        <v>53</v>
      </c>
      <c r="I6" s="38" t="s">
        <v>271</v>
      </c>
      <c r="J6" s="38" t="s">
        <v>271</v>
      </c>
      <c r="K6" s="38" t="s">
        <v>319</v>
      </c>
    </row>
    <row r="7" spans="1:11" ht="18" customHeight="1">
      <c r="A7" s="5">
        <v>1020000</v>
      </c>
      <c r="B7" s="73" t="s">
        <v>284</v>
      </c>
      <c r="C7" s="72" t="s">
        <v>314</v>
      </c>
      <c r="D7" s="6">
        <v>5408</v>
      </c>
      <c r="E7" s="52" t="s">
        <v>285</v>
      </c>
      <c r="F7" s="74">
        <v>2000</v>
      </c>
      <c r="G7" s="38" t="s">
        <v>268</v>
      </c>
      <c r="H7" s="52" t="s">
        <v>53</v>
      </c>
      <c r="I7" s="38" t="s">
        <v>271</v>
      </c>
      <c r="J7" s="38" t="s">
        <v>271</v>
      </c>
      <c r="K7" s="38" t="s">
        <v>319</v>
      </c>
    </row>
    <row r="8" spans="1:11" ht="18" customHeight="1">
      <c r="A8" s="5">
        <v>1030000</v>
      </c>
      <c r="B8" s="73" t="s">
        <v>286</v>
      </c>
      <c r="C8" s="72" t="s">
        <v>320</v>
      </c>
      <c r="D8" s="6">
        <v>5408</v>
      </c>
      <c r="E8" s="52" t="s">
        <v>287</v>
      </c>
      <c r="F8" s="74">
        <v>2000</v>
      </c>
      <c r="G8" s="38" t="s">
        <v>268</v>
      </c>
      <c r="H8" s="52" t="s">
        <v>53</v>
      </c>
      <c r="I8" s="38" t="s">
        <v>271</v>
      </c>
      <c r="J8" s="38" t="s">
        <v>271</v>
      </c>
      <c r="K8" s="38" t="s">
        <v>319</v>
      </c>
    </row>
    <row r="9" spans="1:11" ht="18" customHeight="1">
      <c r="A9" s="5">
        <v>1040000</v>
      </c>
      <c r="B9" s="73" t="s">
        <v>286</v>
      </c>
      <c r="C9" s="72" t="s">
        <v>321</v>
      </c>
      <c r="D9" s="6">
        <v>5410</v>
      </c>
      <c r="E9" s="52" t="s">
        <v>288</v>
      </c>
      <c r="F9" s="74">
        <v>120000</v>
      </c>
      <c r="G9" s="38" t="s">
        <v>268</v>
      </c>
      <c r="H9" s="52" t="s">
        <v>53</v>
      </c>
      <c r="I9" s="38" t="s">
        <v>271</v>
      </c>
      <c r="J9" s="38" t="s">
        <v>271</v>
      </c>
      <c r="K9" s="38" t="s">
        <v>319</v>
      </c>
    </row>
    <row r="10" spans="1:11" ht="18" customHeight="1">
      <c r="A10" s="5">
        <v>1050000</v>
      </c>
      <c r="B10" s="73" t="s">
        <v>286</v>
      </c>
      <c r="C10" s="72" t="s">
        <v>321</v>
      </c>
      <c r="D10" s="6">
        <v>5313</v>
      </c>
      <c r="E10" s="52" t="s">
        <v>306</v>
      </c>
      <c r="F10" s="74">
        <v>25000</v>
      </c>
      <c r="G10" s="38" t="s">
        <v>268</v>
      </c>
      <c r="H10" s="52" t="s">
        <v>53</v>
      </c>
      <c r="I10" s="38" t="s">
        <v>271</v>
      </c>
      <c r="J10" s="38" t="s">
        <v>271</v>
      </c>
      <c r="K10" s="38" t="s">
        <v>319</v>
      </c>
    </row>
    <row r="11" spans="1:11" ht="18" customHeight="1">
      <c r="A11" s="5">
        <v>1060000</v>
      </c>
      <c r="B11" s="73" t="s">
        <v>286</v>
      </c>
      <c r="C11" s="72" t="s">
        <v>322</v>
      </c>
      <c r="D11" s="6">
        <v>5507</v>
      </c>
      <c r="E11" s="52" t="s">
        <v>291</v>
      </c>
      <c r="F11" s="74">
        <v>50000</v>
      </c>
      <c r="G11" s="38" t="s">
        <v>268</v>
      </c>
      <c r="H11" s="52" t="s">
        <v>54</v>
      </c>
      <c r="I11" s="38" t="s">
        <v>271</v>
      </c>
      <c r="J11" s="38" t="s">
        <v>271</v>
      </c>
      <c r="K11" s="38" t="s">
        <v>319</v>
      </c>
    </row>
    <row r="12" spans="1:11" ht="18" customHeight="1">
      <c r="A12" s="5">
        <v>1070000</v>
      </c>
      <c r="B12" s="73" t="s">
        <v>286</v>
      </c>
      <c r="C12" s="72" t="s">
        <v>322</v>
      </c>
      <c r="D12" s="6">
        <v>5508</v>
      </c>
      <c r="E12" s="52" t="s">
        <v>289</v>
      </c>
      <c r="F12" s="74">
        <v>60000</v>
      </c>
      <c r="G12" s="38" t="s">
        <v>268</v>
      </c>
      <c r="H12" s="52" t="s">
        <v>54</v>
      </c>
      <c r="I12" s="38" t="s">
        <v>271</v>
      </c>
      <c r="J12" s="38" t="s">
        <v>271</v>
      </c>
      <c r="K12" s="38" t="s">
        <v>319</v>
      </c>
    </row>
    <row r="13" spans="1:11" ht="18" customHeight="1">
      <c r="A13" s="5">
        <v>1080000</v>
      </c>
      <c r="B13" s="73" t="s">
        <v>286</v>
      </c>
      <c r="C13" s="72" t="s">
        <v>322</v>
      </c>
      <c r="D13" s="6">
        <v>5503</v>
      </c>
      <c r="E13" s="52" t="s">
        <v>294</v>
      </c>
      <c r="F13" s="74">
        <v>250000</v>
      </c>
      <c r="G13" s="38" t="s">
        <v>268</v>
      </c>
      <c r="H13" s="52" t="s">
        <v>54</v>
      </c>
      <c r="I13" s="38" t="s">
        <v>271</v>
      </c>
      <c r="J13" s="38" t="s">
        <v>271</v>
      </c>
      <c r="K13" s="38" t="s">
        <v>319</v>
      </c>
    </row>
    <row r="14" spans="1:11" ht="18" customHeight="1">
      <c r="A14" s="5">
        <v>1090000</v>
      </c>
      <c r="B14" s="73" t="s">
        <v>286</v>
      </c>
      <c r="C14" s="72" t="s">
        <v>323</v>
      </c>
      <c r="D14" s="6">
        <v>5507</v>
      </c>
      <c r="E14" s="52" t="s">
        <v>290</v>
      </c>
      <c r="F14" s="74">
        <v>50000</v>
      </c>
      <c r="G14" s="38" t="s">
        <v>268</v>
      </c>
      <c r="H14" s="52" t="s">
        <v>56</v>
      </c>
      <c r="I14" s="38" t="s">
        <v>271</v>
      </c>
      <c r="J14" s="38" t="s">
        <v>271</v>
      </c>
      <c r="K14" s="38" t="s">
        <v>319</v>
      </c>
    </row>
    <row r="15" spans="1:13" ht="18" customHeight="1">
      <c r="A15" s="5">
        <v>1100000</v>
      </c>
      <c r="B15" s="73" t="s">
        <v>286</v>
      </c>
      <c r="C15" s="72" t="s">
        <v>323</v>
      </c>
      <c r="D15" s="6">
        <v>5508</v>
      </c>
      <c r="E15" s="52" t="s">
        <v>292</v>
      </c>
      <c r="F15" s="74">
        <v>60000</v>
      </c>
      <c r="G15" s="38" t="s">
        <v>268</v>
      </c>
      <c r="H15" s="52" t="s">
        <v>56</v>
      </c>
      <c r="I15" s="38" t="s">
        <v>271</v>
      </c>
      <c r="J15" s="38" t="s">
        <v>271</v>
      </c>
      <c r="K15" s="38" t="s">
        <v>319</v>
      </c>
      <c r="L15" s="23"/>
      <c r="M15" s="68"/>
    </row>
    <row r="16" spans="1:11" ht="18" customHeight="1">
      <c r="A16" s="5">
        <v>1110000</v>
      </c>
      <c r="B16" s="73" t="s">
        <v>286</v>
      </c>
      <c r="C16" s="72" t="s">
        <v>323</v>
      </c>
      <c r="D16" s="6">
        <v>5503</v>
      </c>
      <c r="E16" s="52" t="s">
        <v>293</v>
      </c>
      <c r="F16" s="74">
        <v>220000</v>
      </c>
      <c r="G16" s="38" t="s">
        <v>268</v>
      </c>
      <c r="H16" s="52" t="s">
        <v>56</v>
      </c>
      <c r="I16" s="38" t="s">
        <v>271</v>
      </c>
      <c r="J16" s="38" t="s">
        <v>271</v>
      </c>
      <c r="K16" s="38" t="s">
        <v>319</v>
      </c>
    </row>
    <row r="17" spans="1:11" ht="18" customHeight="1">
      <c r="A17" s="5">
        <v>1120000</v>
      </c>
      <c r="B17" s="66" t="s">
        <v>286</v>
      </c>
      <c r="C17" s="72" t="s">
        <v>324</v>
      </c>
      <c r="D17" s="6">
        <v>5110</v>
      </c>
      <c r="E17" s="52" t="s">
        <v>301</v>
      </c>
      <c r="F17" s="74">
        <v>260000</v>
      </c>
      <c r="G17" s="38" t="s">
        <v>268</v>
      </c>
      <c r="H17" s="52" t="s">
        <v>52</v>
      </c>
      <c r="I17" s="38" t="s">
        <v>271</v>
      </c>
      <c r="J17" s="38" t="s">
        <v>271</v>
      </c>
      <c r="K17" s="38" t="s">
        <v>319</v>
      </c>
    </row>
    <row r="18" spans="1:11" ht="18" customHeight="1">
      <c r="A18" s="5">
        <v>1130000</v>
      </c>
      <c r="B18" s="66" t="s">
        <v>286</v>
      </c>
      <c r="C18" s="72" t="s">
        <v>324</v>
      </c>
      <c r="D18" s="6">
        <v>5110</v>
      </c>
      <c r="E18" s="52" t="s">
        <v>302</v>
      </c>
      <c r="F18" s="74">
        <v>200000</v>
      </c>
      <c r="G18" s="38" t="s">
        <v>268</v>
      </c>
      <c r="H18" s="52" t="s">
        <v>52</v>
      </c>
      <c r="I18" s="38" t="s">
        <v>271</v>
      </c>
      <c r="J18" s="38" t="s">
        <v>271</v>
      </c>
      <c r="K18" s="38" t="s">
        <v>319</v>
      </c>
    </row>
    <row r="19" spans="1:11" ht="18" customHeight="1">
      <c r="A19" s="5">
        <v>1140000</v>
      </c>
      <c r="B19" s="66" t="s">
        <v>286</v>
      </c>
      <c r="C19" s="72" t="s">
        <v>325</v>
      </c>
      <c r="D19" s="6">
        <v>5506</v>
      </c>
      <c r="E19" s="52" t="s">
        <v>295</v>
      </c>
      <c r="F19" s="74">
        <v>29750</v>
      </c>
      <c r="G19" s="38" t="s">
        <v>268</v>
      </c>
      <c r="H19" s="52" t="s">
        <v>54</v>
      </c>
      <c r="I19" s="38" t="s">
        <v>271</v>
      </c>
      <c r="J19" s="38" t="s">
        <v>271</v>
      </c>
      <c r="K19" s="38" t="s">
        <v>319</v>
      </c>
    </row>
    <row r="20" spans="1:11" ht="18" customHeight="1">
      <c r="A20" s="5">
        <v>1150000</v>
      </c>
      <c r="B20" s="73" t="s">
        <v>296</v>
      </c>
      <c r="C20" s="72" t="s">
        <v>325</v>
      </c>
      <c r="D20" s="6">
        <v>5508</v>
      </c>
      <c r="E20" s="52" t="s">
        <v>297</v>
      </c>
      <c r="F20" s="74">
        <v>50000</v>
      </c>
      <c r="G20" s="38" t="s">
        <v>268</v>
      </c>
      <c r="H20" s="52" t="s">
        <v>54</v>
      </c>
      <c r="I20" s="38" t="s">
        <v>271</v>
      </c>
      <c r="J20" s="38" t="s">
        <v>271</v>
      </c>
      <c r="K20" s="38" t="s">
        <v>319</v>
      </c>
    </row>
    <row r="21" spans="1:11" ht="18" customHeight="1">
      <c r="A21" s="5">
        <v>1160000</v>
      </c>
      <c r="B21" s="73" t="s">
        <v>296</v>
      </c>
      <c r="C21" s="72" t="s">
        <v>325</v>
      </c>
      <c r="D21" s="6">
        <v>5507</v>
      </c>
      <c r="E21" s="52" t="s">
        <v>298</v>
      </c>
      <c r="F21" s="74">
        <v>250000</v>
      </c>
      <c r="G21" s="38" t="s">
        <v>268</v>
      </c>
      <c r="H21" s="52" t="s">
        <v>54</v>
      </c>
      <c r="I21" s="38" t="s">
        <v>271</v>
      </c>
      <c r="J21" s="38" t="s">
        <v>271</v>
      </c>
      <c r="K21" s="38" t="s">
        <v>319</v>
      </c>
    </row>
    <row r="22" spans="1:15" ht="18" customHeight="1">
      <c r="A22" s="5">
        <v>1170000</v>
      </c>
      <c r="B22" s="73" t="s">
        <v>296</v>
      </c>
      <c r="C22" s="72" t="s">
        <v>325</v>
      </c>
      <c r="D22" s="6">
        <v>5503</v>
      </c>
      <c r="E22" s="52" t="s">
        <v>299</v>
      </c>
      <c r="F22" s="74">
        <v>75000</v>
      </c>
      <c r="G22" s="38" t="s">
        <v>268</v>
      </c>
      <c r="H22" s="52" t="s">
        <v>54</v>
      </c>
      <c r="I22" s="38" t="s">
        <v>271</v>
      </c>
      <c r="J22" s="38" t="s">
        <v>271</v>
      </c>
      <c r="K22" s="38" t="s">
        <v>319</v>
      </c>
      <c r="O22" s="69"/>
    </row>
    <row r="23" spans="1:11" ht="18" customHeight="1">
      <c r="A23" s="5">
        <v>1180000</v>
      </c>
      <c r="B23" s="73" t="s">
        <v>296</v>
      </c>
      <c r="C23" s="72" t="s">
        <v>325</v>
      </c>
      <c r="D23" s="6">
        <v>5503</v>
      </c>
      <c r="E23" s="52" t="s">
        <v>300</v>
      </c>
      <c r="F23" s="74">
        <v>250000</v>
      </c>
      <c r="G23" s="38" t="s">
        <v>268</v>
      </c>
      <c r="H23" s="52" t="s">
        <v>54</v>
      </c>
      <c r="I23" s="38" t="s">
        <v>271</v>
      </c>
      <c r="J23" s="38" t="s">
        <v>271</v>
      </c>
      <c r="K23" s="38" t="s">
        <v>319</v>
      </c>
    </row>
    <row r="24" spans="1:11" ht="18" customHeight="1">
      <c r="A24" s="5">
        <v>1190000</v>
      </c>
      <c r="B24" s="73" t="s">
        <v>303</v>
      </c>
      <c r="C24" s="72" t="s">
        <v>326</v>
      </c>
      <c r="D24" s="6">
        <v>5410</v>
      </c>
      <c r="E24" s="52" t="s">
        <v>304</v>
      </c>
      <c r="F24" s="74">
        <v>120000</v>
      </c>
      <c r="G24" s="38" t="s">
        <v>268</v>
      </c>
      <c r="H24" s="52" t="s">
        <v>53</v>
      </c>
      <c r="I24" s="38" t="s">
        <v>271</v>
      </c>
      <c r="J24" s="38" t="s">
        <v>271</v>
      </c>
      <c r="K24" s="38" t="s">
        <v>319</v>
      </c>
    </row>
    <row r="25" spans="1:11" ht="18" customHeight="1">
      <c r="A25" s="5">
        <v>1200000</v>
      </c>
      <c r="B25" s="73" t="s">
        <v>303</v>
      </c>
      <c r="C25" s="72" t="s">
        <v>326</v>
      </c>
      <c r="D25" s="6">
        <v>5408</v>
      </c>
      <c r="E25" s="52" t="s">
        <v>305</v>
      </c>
      <c r="F25" s="74">
        <v>50000</v>
      </c>
      <c r="G25" s="38" t="s">
        <v>268</v>
      </c>
      <c r="H25" s="52" t="s">
        <v>69</v>
      </c>
      <c r="I25" s="38" t="s">
        <v>271</v>
      </c>
      <c r="J25" s="38" t="s">
        <v>271</v>
      </c>
      <c r="K25" s="38" t="s">
        <v>319</v>
      </c>
    </row>
    <row r="26" spans="1:11" ht="18" customHeight="1">
      <c r="A26" s="5">
        <v>1210000</v>
      </c>
      <c r="B26" s="66" t="s">
        <v>307</v>
      </c>
      <c r="C26" s="72" t="s">
        <v>327</v>
      </c>
      <c r="D26" s="6">
        <v>5408</v>
      </c>
      <c r="E26" s="52" t="s">
        <v>308</v>
      </c>
      <c r="F26" s="7">
        <v>2000</v>
      </c>
      <c r="G26" s="38" t="s">
        <v>268</v>
      </c>
      <c r="H26" s="52" t="s">
        <v>53</v>
      </c>
      <c r="I26" s="38" t="s">
        <v>271</v>
      </c>
      <c r="J26" s="38" t="s">
        <v>271</v>
      </c>
      <c r="K26" s="38" t="s">
        <v>319</v>
      </c>
    </row>
    <row r="27" spans="1:11" ht="18" customHeight="1">
      <c r="A27" s="5">
        <v>1220000</v>
      </c>
      <c r="B27" s="66" t="s">
        <v>307</v>
      </c>
      <c r="C27" s="38" t="s">
        <v>272</v>
      </c>
      <c r="D27" s="6">
        <v>5317</v>
      </c>
      <c r="E27" s="52" t="s">
        <v>108</v>
      </c>
      <c r="F27" s="7">
        <v>12000</v>
      </c>
      <c r="G27" s="38" t="s">
        <v>268</v>
      </c>
      <c r="H27" s="52" t="s">
        <v>53</v>
      </c>
      <c r="I27" s="38" t="s">
        <v>271</v>
      </c>
      <c r="J27" s="38" t="s">
        <v>271</v>
      </c>
      <c r="K27" s="38" t="s">
        <v>319</v>
      </c>
    </row>
    <row r="28" spans="1:11" ht="18" customHeight="1">
      <c r="A28" s="5"/>
      <c r="B28" s="38"/>
      <c r="C28" s="72"/>
      <c r="D28" s="6"/>
      <c r="E28" s="64"/>
      <c r="F28" s="7"/>
      <c r="G28" s="38"/>
      <c r="H28" s="52"/>
      <c r="I28" s="38"/>
      <c r="J28" s="38"/>
      <c r="K28" s="38"/>
    </row>
    <row r="29" spans="1:11" ht="18" customHeight="1">
      <c r="A29" s="5"/>
      <c r="B29" s="62"/>
      <c r="C29" s="72"/>
      <c r="D29" s="6"/>
      <c r="E29" s="38"/>
      <c r="F29" s="7"/>
      <c r="G29" s="38"/>
      <c r="H29" s="52"/>
      <c r="I29" s="38"/>
      <c r="J29" s="38"/>
      <c r="K29" s="38"/>
    </row>
    <row r="30" spans="1:11" ht="18" customHeight="1">
      <c r="A30" s="5"/>
      <c r="B30" s="62"/>
      <c r="C30" s="38"/>
      <c r="D30" s="6"/>
      <c r="E30" s="38"/>
      <c r="F30" s="7"/>
      <c r="G30" s="38"/>
      <c r="H30" s="52"/>
      <c r="I30" s="38"/>
      <c r="J30" s="38"/>
      <c r="K30" s="38"/>
    </row>
    <row r="31" spans="1:11" ht="18" customHeight="1">
      <c r="A31" s="5"/>
      <c r="B31" s="62"/>
      <c r="C31" s="38"/>
      <c r="D31" s="6"/>
      <c r="E31" s="64"/>
      <c r="F31" s="7"/>
      <c r="G31" s="38"/>
      <c r="H31" s="52"/>
      <c r="I31" s="38"/>
      <c r="J31" s="38"/>
      <c r="K31" s="38"/>
    </row>
    <row r="32" spans="1:11" ht="18" customHeight="1">
      <c r="A32" s="1"/>
      <c r="B32" s="1"/>
      <c r="C32" s="1"/>
      <c r="D32" s="6"/>
      <c r="E32" s="10"/>
      <c r="F32" s="63">
        <f>SUM(F3:F31)</f>
        <v>2169750</v>
      </c>
      <c r="G32" s="6"/>
      <c r="H32" s="6"/>
      <c r="I32" s="6"/>
      <c r="J32" s="6"/>
      <c r="K32" s="4"/>
    </row>
    <row r="33" spans="1:11" ht="12.75">
      <c r="A33">
        <v>2</v>
      </c>
      <c r="B33" s="3" t="s">
        <v>203</v>
      </c>
      <c r="C33" s="3"/>
      <c r="D33" s="3"/>
      <c r="E33" s="3"/>
      <c r="F33" s="3"/>
      <c r="G33" s="3"/>
      <c r="H33" s="3"/>
      <c r="I33" s="3"/>
      <c r="J33" s="3"/>
      <c r="K33" s="3"/>
    </row>
    <row r="34" spans="1:11" ht="12.75">
      <c r="A34">
        <v>3</v>
      </c>
      <c r="B34" s="3" t="s">
        <v>204</v>
      </c>
      <c r="C34" s="3"/>
      <c r="D34" s="3"/>
      <c r="E34" s="3"/>
      <c r="F34" s="3"/>
      <c r="G34" s="3"/>
      <c r="H34" s="3"/>
      <c r="I34" s="3"/>
      <c r="J34" s="3"/>
      <c r="K34" s="3"/>
    </row>
    <row r="35" spans="1:11" ht="12.75">
      <c r="A35">
        <v>4</v>
      </c>
      <c r="B35" s="3" t="s">
        <v>205</v>
      </c>
      <c r="C35" s="3"/>
      <c r="D35" s="3"/>
      <c r="E35" s="3"/>
      <c r="F35" s="3"/>
      <c r="G35" s="3"/>
      <c r="H35" s="3"/>
      <c r="I35" s="3"/>
      <c r="J35" s="3"/>
      <c r="K35" s="3"/>
    </row>
    <row r="36" spans="1:11" ht="12.75">
      <c r="A36">
        <v>5</v>
      </c>
      <c r="B36" s="3" t="s">
        <v>206</v>
      </c>
      <c r="C36" s="3"/>
      <c r="D36" s="3"/>
      <c r="E36" s="3"/>
      <c r="F36" s="3"/>
      <c r="G36" s="3"/>
      <c r="H36" s="3"/>
      <c r="I36" s="3"/>
      <c r="J36" s="3"/>
      <c r="K36" s="3"/>
    </row>
    <row r="37" spans="1:11" ht="12.75">
      <c r="A37">
        <v>6</v>
      </c>
      <c r="B37" s="3" t="s">
        <v>207</v>
      </c>
      <c r="C37" s="3"/>
      <c r="D37" s="3"/>
      <c r="E37" s="3"/>
      <c r="F37" s="3"/>
      <c r="G37" s="3"/>
      <c r="H37" s="3"/>
      <c r="I37" s="3"/>
      <c r="J37" s="3"/>
      <c r="K37" s="3"/>
    </row>
    <row r="38" spans="1:11" ht="12.75">
      <c r="A38">
        <v>7</v>
      </c>
      <c r="B38" s="3" t="s">
        <v>208</v>
      </c>
      <c r="C38" s="3"/>
      <c r="D38" s="3"/>
      <c r="E38" s="3"/>
      <c r="F38" s="3"/>
      <c r="G38" s="3"/>
      <c r="H38" s="3"/>
      <c r="I38" s="3"/>
      <c r="J38" s="3"/>
      <c r="K38" s="3"/>
    </row>
    <row r="39" spans="1:11" ht="12.75">
      <c r="A39">
        <v>8</v>
      </c>
      <c r="B39" s="3" t="s">
        <v>209</v>
      </c>
      <c r="C39" s="3"/>
      <c r="D39" s="3"/>
      <c r="E39" s="3"/>
      <c r="F39" s="3"/>
      <c r="G39" s="3"/>
      <c r="H39" s="3"/>
      <c r="I39" s="3"/>
      <c r="J39" s="3"/>
      <c r="K39" s="3"/>
    </row>
    <row r="40" spans="1:11" ht="12.75">
      <c r="A40">
        <v>9</v>
      </c>
      <c r="B40" s="3" t="s">
        <v>210</v>
      </c>
      <c r="C40" s="3"/>
      <c r="D40" s="3"/>
      <c r="E40" s="3"/>
      <c r="F40" s="3"/>
      <c r="G40" s="3"/>
      <c r="H40" s="3"/>
      <c r="I40" s="3"/>
      <c r="J40" s="3"/>
      <c r="K40" s="3"/>
    </row>
    <row r="41" spans="1:11" ht="12.75">
      <c r="A41">
        <v>10</v>
      </c>
      <c r="B41" s="3" t="s">
        <v>211</v>
      </c>
      <c r="C41" s="3"/>
      <c r="D41" s="3"/>
      <c r="E41" s="3"/>
      <c r="F41" s="3"/>
      <c r="G41" s="3"/>
      <c r="H41" s="3"/>
      <c r="I41" s="3"/>
      <c r="J41" s="3"/>
      <c r="K41" s="3"/>
    </row>
    <row r="42" spans="2:11" ht="12.75">
      <c r="B42" s="3" t="s">
        <v>179</v>
      </c>
      <c r="C42" s="3"/>
      <c r="D42" s="3"/>
      <c r="E42" s="3"/>
      <c r="F42" s="3"/>
      <c r="G42" s="3"/>
      <c r="H42" s="3"/>
      <c r="I42" s="3"/>
      <c r="J42" s="3"/>
      <c r="K42" s="3"/>
    </row>
    <row r="43" spans="2:11" ht="12.75">
      <c r="B43" s="3"/>
      <c r="C43" s="3"/>
      <c r="D43" s="3"/>
      <c r="E43" s="3"/>
      <c r="F43" s="3"/>
      <c r="G43" s="3"/>
      <c r="H43" s="3"/>
      <c r="I43" s="3"/>
      <c r="J43" s="3"/>
      <c r="K43" s="3"/>
    </row>
    <row r="44" spans="2:11" ht="12.75">
      <c r="B44" s="3"/>
      <c r="C44" s="3"/>
      <c r="D44" s="3"/>
      <c r="E44" s="3"/>
      <c r="F44" s="3"/>
      <c r="G44" s="3"/>
      <c r="H44" s="3"/>
      <c r="I44" s="3"/>
      <c r="J44" s="3"/>
      <c r="K44" s="3"/>
    </row>
    <row r="45" spans="2:11" ht="12.75">
      <c r="B45" s="3"/>
      <c r="C45" s="3"/>
      <c r="D45" s="3"/>
      <c r="E45" s="3"/>
      <c r="F45" s="3"/>
      <c r="G45" s="3"/>
      <c r="H45" s="3"/>
      <c r="I45" s="3"/>
      <c r="J45" s="3"/>
      <c r="K45" s="3"/>
    </row>
    <row r="46" spans="2:11" ht="12.75">
      <c r="B46" s="3"/>
      <c r="C46" s="3"/>
      <c r="D46" s="3"/>
      <c r="E46" s="3"/>
      <c r="F46" s="3"/>
      <c r="G46" s="3"/>
      <c r="H46" s="3"/>
      <c r="I46" s="3"/>
      <c r="J46" s="3"/>
      <c r="K46" s="3"/>
    </row>
    <row r="47" spans="2:11" ht="12.75">
      <c r="B47" s="3"/>
      <c r="C47" s="3"/>
      <c r="D47" s="3"/>
      <c r="E47" s="3"/>
      <c r="F47" s="3"/>
      <c r="G47" s="3"/>
      <c r="H47" s="3"/>
      <c r="I47" s="3"/>
      <c r="J47" s="3"/>
      <c r="K47" s="3"/>
    </row>
    <row r="48" spans="2:11" ht="12.75">
      <c r="B48" s="3"/>
      <c r="C48" s="3"/>
      <c r="D48" s="3"/>
      <c r="E48" s="3"/>
      <c r="F48" s="3"/>
      <c r="G48" s="3"/>
      <c r="H48" s="3"/>
      <c r="I48" s="3"/>
      <c r="J48" s="3"/>
      <c r="K48" s="3"/>
    </row>
    <row r="49" spans="2:11" ht="12.75">
      <c r="B49" s="3"/>
      <c r="C49" s="3"/>
      <c r="D49" s="3"/>
      <c r="E49" s="3"/>
      <c r="F49" s="3"/>
      <c r="G49" s="3"/>
      <c r="H49" s="3"/>
      <c r="I49" s="3"/>
      <c r="J49" s="3"/>
      <c r="K49" s="3"/>
    </row>
    <row r="50" spans="2:11" ht="12.75">
      <c r="B50" s="3"/>
      <c r="C50" s="3"/>
      <c r="D50" s="3"/>
      <c r="E50" s="3"/>
      <c r="F50" s="3"/>
      <c r="G50" s="3"/>
      <c r="H50" s="3"/>
      <c r="I50" s="3"/>
      <c r="J50" s="3"/>
      <c r="K50" s="3"/>
    </row>
    <row r="51" spans="2:11" ht="12.75">
      <c r="B51" s="3"/>
      <c r="C51" s="3"/>
      <c r="D51" s="3"/>
      <c r="E51" s="3"/>
      <c r="F51" s="3"/>
      <c r="G51" s="3"/>
      <c r="H51" s="3"/>
      <c r="I51" s="3"/>
      <c r="J51" s="3"/>
      <c r="K51" s="3"/>
    </row>
    <row r="52" spans="2:11" ht="12.75">
      <c r="B52" s="3"/>
      <c r="C52" s="3"/>
      <c r="D52" s="3"/>
      <c r="E52" s="3"/>
      <c r="F52" s="3"/>
      <c r="G52" s="3"/>
      <c r="H52" s="3"/>
      <c r="I52" s="3"/>
      <c r="J52" s="3"/>
      <c r="K52" s="3"/>
    </row>
    <row r="53" spans="2:11" ht="12.75">
      <c r="B53" s="3"/>
      <c r="C53" s="3"/>
      <c r="D53" s="3"/>
      <c r="E53" s="3"/>
      <c r="F53" s="3"/>
      <c r="G53" s="3"/>
      <c r="H53" s="3"/>
      <c r="I53" s="3"/>
      <c r="J53" s="3"/>
      <c r="K53" s="3"/>
    </row>
    <row r="54" spans="2:11" ht="12.75">
      <c r="B54" s="3"/>
      <c r="C54" s="3"/>
      <c r="D54" s="3"/>
      <c r="E54" s="3"/>
      <c r="F54" s="3"/>
      <c r="G54" s="3"/>
      <c r="H54" s="3"/>
      <c r="I54" s="3"/>
      <c r="J54" s="3"/>
      <c r="K54" s="3"/>
    </row>
    <row r="55" spans="2:11" ht="12.75">
      <c r="B55" s="3"/>
      <c r="C55" s="3"/>
      <c r="D55" s="3"/>
      <c r="E55" s="3"/>
      <c r="F55" s="3"/>
      <c r="G55" s="3"/>
      <c r="H55" s="3"/>
      <c r="I55" s="3"/>
      <c r="J55" s="3"/>
      <c r="K55" s="3"/>
    </row>
    <row r="56" spans="2:11" ht="12.75">
      <c r="B56" s="3"/>
      <c r="C56" s="3"/>
      <c r="D56" s="3"/>
      <c r="E56" s="3"/>
      <c r="F56" s="3"/>
      <c r="G56" s="3"/>
      <c r="H56" s="3"/>
      <c r="I56" s="3"/>
      <c r="J56" s="3"/>
      <c r="K56" s="3"/>
    </row>
    <row r="57" spans="2:11" ht="12.75">
      <c r="B57" s="3"/>
      <c r="C57" s="3"/>
      <c r="D57" s="3"/>
      <c r="E57" s="3"/>
      <c r="F57" s="3"/>
      <c r="G57" s="3"/>
      <c r="H57" s="3"/>
      <c r="I57" s="3"/>
      <c r="J57" s="3"/>
      <c r="K57" s="3"/>
    </row>
    <row r="58" spans="2:11" ht="12.75">
      <c r="B58" s="3"/>
      <c r="C58" s="3"/>
      <c r="D58" s="3"/>
      <c r="E58" s="3"/>
      <c r="F58" s="3"/>
      <c r="G58" s="3"/>
      <c r="H58" s="3"/>
      <c r="I58" s="3"/>
      <c r="J58" s="3"/>
      <c r="K58" s="3"/>
    </row>
    <row r="59" spans="2:11" ht="12.75">
      <c r="B59" s="3"/>
      <c r="C59" s="3"/>
      <c r="D59" s="3"/>
      <c r="E59" s="3"/>
      <c r="F59" s="3"/>
      <c r="G59" s="3"/>
      <c r="H59" s="3"/>
      <c r="I59" s="3"/>
      <c r="J59" s="3"/>
      <c r="K59" s="3"/>
    </row>
    <row r="60" spans="2:11" ht="12.75">
      <c r="B60" s="3"/>
      <c r="C60" s="3"/>
      <c r="D60" s="3"/>
      <c r="E60" s="3"/>
      <c r="F60" s="3"/>
      <c r="G60" s="3"/>
      <c r="H60" s="3"/>
      <c r="I60" s="3"/>
      <c r="J60" s="3"/>
      <c r="K60" s="3"/>
    </row>
    <row r="61" spans="2:11" ht="12.75">
      <c r="B61" s="3"/>
      <c r="C61" s="3"/>
      <c r="D61" s="3"/>
      <c r="E61" s="3"/>
      <c r="F61" s="3"/>
      <c r="G61" s="3"/>
      <c r="H61" s="3"/>
      <c r="I61" s="3"/>
      <c r="J61" s="3"/>
      <c r="K61" s="3"/>
    </row>
    <row r="62" spans="2:11" ht="12.75">
      <c r="B62" s="3"/>
      <c r="C62" s="3"/>
      <c r="D62" s="3"/>
      <c r="E62" s="3"/>
      <c r="F62" s="3"/>
      <c r="G62" s="3"/>
      <c r="H62" s="3"/>
      <c r="I62" s="3"/>
      <c r="J62" s="3"/>
      <c r="K62" s="3"/>
    </row>
    <row r="63" spans="2:11" ht="12.75">
      <c r="B63" s="3"/>
      <c r="C63" s="3"/>
      <c r="D63" s="3"/>
      <c r="E63" s="3"/>
      <c r="F63" s="3"/>
      <c r="G63" s="3"/>
      <c r="H63" s="3"/>
      <c r="I63" s="3"/>
      <c r="J63" s="3"/>
      <c r="K63" s="3"/>
    </row>
    <row r="64" spans="2:11" ht="12.75">
      <c r="B64" s="3"/>
      <c r="C64" s="3"/>
      <c r="D64" s="3"/>
      <c r="E64" s="3"/>
      <c r="F64" s="3"/>
      <c r="G64" s="3"/>
      <c r="H64" s="3"/>
      <c r="I64" s="3"/>
      <c r="J64" s="3"/>
      <c r="K64" s="3"/>
    </row>
    <row r="65" spans="2:11" ht="12.75">
      <c r="B65" s="3"/>
      <c r="C65" s="3"/>
      <c r="D65" s="3"/>
      <c r="E65" s="3"/>
      <c r="F65" s="3"/>
      <c r="G65" s="3"/>
      <c r="H65" s="3"/>
      <c r="I65" s="3"/>
      <c r="J65" s="3"/>
      <c r="K65" s="3"/>
    </row>
    <row r="66" spans="2:11" ht="12.75">
      <c r="B66" s="3"/>
      <c r="C66" s="3"/>
      <c r="D66" s="3"/>
      <c r="E66" s="3"/>
      <c r="F66" s="3"/>
      <c r="G66" s="3"/>
      <c r="H66" s="3"/>
      <c r="I66" s="3"/>
      <c r="J66" s="3"/>
      <c r="K66" s="3"/>
    </row>
    <row r="67" spans="2:11" ht="12.75">
      <c r="B67" s="3"/>
      <c r="C67" s="3"/>
      <c r="D67" s="3"/>
      <c r="E67" s="3"/>
      <c r="F67" s="3"/>
      <c r="G67" s="3"/>
      <c r="H67" s="3"/>
      <c r="I67" s="3"/>
      <c r="J67" s="3"/>
      <c r="K67" s="3"/>
    </row>
    <row r="68" spans="2:11" ht="12.75">
      <c r="B68" s="3"/>
      <c r="C68" s="3"/>
      <c r="D68" s="3"/>
      <c r="E68" s="3"/>
      <c r="F68" s="3"/>
      <c r="G68" s="3"/>
      <c r="H68" s="3"/>
      <c r="I68" s="3"/>
      <c r="J68" s="3"/>
      <c r="K68" s="3"/>
    </row>
    <row r="69" spans="2:11" ht="12.75">
      <c r="B69" s="3"/>
      <c r="C69" s="3"/>
      <c r="D69" s="3"/>
      <c r="E69" s="3"/>
      <c r="F69" s="3"/>
      <c r="G69" s="3"/>
      <c r="H69" s="3"/>
      <c r="I69" s="3"/>
      <c r="J69" s="3"/>
      <c r="K69" s="3"/>
    </row>
    <row r="70" spans="2:11" ht="12.75">
      <c r="B70" s="3"/>
      <c r="C70" s="3"/>
      <c r="D70" s="3"/>
      <c r="E70" s="3"/>
      <c r="F70" s="3"/>
      <c r="G70" s="3"/>
      <c r="H70" s="3"/>
      <c r="I70" s="3"/>
      <c r="J70" s="3"/>
      <c r="K70" s="3"/>
    </row>
    <row r="71" spans="2:11" ht="12.75">
      <c r="B71" s="3"/>
      <c r="C71" s="3"/>
      <c r="D71" s="3"/>
      <c r="E71" s="3"/>
      <c r="F71" s="3"/>
      <c r="G71" s="3"/>
      <c r="H71" s="3"/>
      <c r="I71" s="3"/>
      <c r="J71" s="3"/>
      <c r="K71" s="3"/>
    </row>
    <row r="72" spans="2:11" ht="12.75">
      <c r="B72" s="3"/>
      <c r="C72" s="3"/>
      <c r="D72" s="3"/>
      <c r="E72" s="3"/>
      <c r="F72" s="3"/>
      <c r="G72" s="3"/>
      <c r="H72" s="3"/>
      <c r="I72" s="3"/>
      <c r="J72" s="3"/>
      <c r="K72" s="3"/>
    </row>
    <row r="73" spans="2:11" ht="12.75">
      <c r="B73" s="3"/>
      <c r="C73" s="3"/>
      <c r="D73" s="3"/>
      <c r="E73" s="3"/>
      <c r="F73" s="3"/>
      <c r="G73" s="3"/>
      <c r="H73" s="3"/>
      <c r="I73" s="3"/>
      <c r="J73" s="3"/>
      <c r="K73" s="3"/>
    </row>
    <row r="74" spans="2:11" ht="12.75">
      <c r="B74" s="3"/>
      <c r="C74" s="3"/>
      <c r="D74" s="3"/>
      <c r="E74" s="3"/>
      <c r="F74" s="3"/>
      <c r="G74" s="3"/>
      <c r="H74" s="3"/>
      <c r="I74" s="3"/>
      <c r="J74" s="3"/>
      <c r="K74" s="3"/>
    </row>
    <row r="75" spans="2:11" ht="12.75">
      <c r="B75" s="3"/>
      <c r="C75" s="3"/>
      <c r="D75" s="3"/>
      <c r="E75" s="3"/>
      <c r="F75" s="3"/>
      <c r="G75" s="3"/>
      <c r="H75" s="3"/>
      <c r="I75" s="3"/>
      <c r="J75" s="3"/>
      <c r="K75" s="3"/>
    </row>
    <row r="76" spans="2:11" ht="12.75">
      <c r="B76" s="3"/>
      <c r="C76" s="3"/>
      <c r="D76" s="3"/>
      <c r="E76" s="3"/>
      <c r="F76" s="3"/>
      <c r="G76" s="3"/>
      <c r="H76" s="3"/>
      <c r="I76" s="3"/>
      <c r="J76" s="3"/>
      <c r="K76" s="3"/>
    </row>
    <row r="77" spans="2:11" ht="12.75">
      <c r="B77" s="3"/>
      <c r="C77" s="3"/>
      <c r="D77" s="3"/>
      <c r="E77" s="3"/>
      <c r="F77" s="3"/>
      <c r="G77" s="3"/>
      <c r="H77" s="3"/>
      <c r="I77" s="3"/>
      <c r="J77" s="3"/>
      <c r="K77" s="3"/>
    </row>
    <row r="78" spans="2:11" ht="12.75">
      <c r="B78" s="3"/>
      <c r="C78" s="3"/>
      <c r="D78" s="3"/>
      <c r="E78" s="3"/>
      <c r="F78" s="3"/>
      <c r="G78" s="3"/>
      <c r="H78" s="3"/>
      <c r="I78" s="3"/>
      <c r="J78" s="3"/>
      <c r="K78" s="3"/>
    </row>
    <row r="79" spans="2:11" ht="12.75">
      <c r="B79" s="3"/>
      <c r="C79" s="3"/>
      <c r="D79" s="3"/>
      <c r="E79" s="3"/>
      <c r="F79" s="3"/>
      <c r="G79" s="3"/>
      <c r="H79" s="3"/>
      <c r="I79" s="3"/>
      <c r="J79" s="3"/>
      <c r="K79" s="3"/>
    </row>
    <row r="80" spans="2:11" ht="12.75">
      <c r="B80" s="3"/>
      <c r="C80" s="3"/>
      <c r="D80" s="3"/>
      <c r="E80" s="3"/>
      <c r="F80" s="3"/>
      <c r="G80" s="3"/>
      <c r="H80" s="3"/>
      <c r="I80" s="3"/>
      <c r="J80" s="3"/>
      <c r="K80" s="3"/>
    </row>
    <row r="81" spans="2:11" ht="12.75">
      <c r="B81" s="3"/>
      <c r="C81" s="3"/>
      <c r="D81" s="3"/>
      <c r="E81" s="3"/>
      <c r="F81" s="3"/>
      <c r="G81" s="3"/>
      <c r="H81" s="3"/>
      <c r="I81" s="3"/>
      <c r="J81" s="3"/>
      <c r="K81" s="3"/>
    </row>
    <row r="82" spans="2:11" ht="12.75">
      <c r="B82" s="3"/>
      <c r="C82" s="3"/>
      <c r="D82" s="3"/>
      <c r="E82" s="3"/>
      <c r="F82" s="3"/>
      <c r="G82" s="3"/>
      <c r="H82" s="3"/>
      <c r="I82" s="3"/>
      <c r="J82" s="3"/>
      <c r="K82" s="3"/>
    </row>
    <row r="83" spans="2:11" ht="12.75">
      <c r="B83" s="3"/>
      <c r="C83" s="3"/>
      <c r="D83" s="3"/>
      <c r="E83" s="3"/>
      <c r="F83" s="3"/>
      <c r="G83" s="3"/>
      <c r="H83" s="3"/>
      <c r="I83" s="3"/>
      <c r="J83" s="3"/>
      <c r="K83" s="3"/>
    </row>
    <row r="84" spans="2:11" ht="12.75">
      <c r="B84" s="3"/>
      <c r="C84" s="3"/>
      <c r="D84" s="3"/>
      <c r="E84" s="3"/>
      <c r="F84" s="3"/>
      <c r="G84" s="3"/>
      <c r="H84" s="3"/>
      <c r="I84" s="3"/>
      <c r="J84" s="3"/>
      <c r="K84" s="3"/>
    </row>
    <row r="85" spans="2:11" ht="12.75">
      <c r="B85" s="3"/>
      <c r="C85" s="3"/>
      <c r="D85" s="3"/>
      <c r="E85" s="3"/>
      <c r="F85" s="3"/>
      <c r="G85" s="3"/>
      <c r="H85" s="3"/>
      <c r="I85" s="3"/>
      <c r="J85" s="3"/>
      <c r="K85" s="3"/>
    </row>
    <row r="86" spans="2:11" ht="12.75">
      <c r="B86" s="3"/>
      <c r="C86" s="3"/>
      <c r="D86" s="3"/>
      <c r="E86" s="3"/>
      <c r="F86" s="3"/>
      <c r="G86" s="3"/>
      <c r="H86" s="3"/>
      <c r="I86" s="3"/>
      <c r="J86" s="3"/>
      <c r="K86" s="3"/>
    </row>
    <row r="87" spans="2:11" ht="12.75">
      <c r="B87" s="3"/>
      <c r="C87" s="3"/>
      <c r="D87" s="3"/>
      <c r="E87" s="3"/>
      <c r="F87" s="3"/>
      <c r="G87" s="3"/>
      <c r="H87" s="3"/>
      <c r="I87" s="3"/>
      <c r="J87" s="3"/>
      <c r="K87" s="3"/>
    </row>
    <row r="88" spans="2:11" ht="12.75">
      <c r="B88" s="3"/>
      <c r="C88" s="3"/>
      <c r="D88" s="3"/>
      <c r="E88" s="3"/>
      <c r="F88" s="3"/>
      <c r="G88" s="3"/>
      <c r="H88" s="3"/>
      <c r="I88" s="3"/>
      <c r="J88" s="3"/>
      <c r="K88" s="3"/>
    </row>
    <row r="89" spans="2:11" ht="12.75">
      <c r="B89" s="3"/>
      <c r="C89" s="3"/>
      <c r="D89" s="3"/>
      <c r="E89" s="3"/>
      <c r="F89" s="3"/>
      <c r="G89" s="3"/>
      <c r="H89" s="3"/>
      <c r="I89" s="3"/>
      <c r="J89" s="3"/>
      <c r="K89" s="3"/>
    </row>
    <row r="90" spans="2:11" ht="12.75">
      <c r="B90" s="3"/>
      <c r="C90" s="3"/>
      <c r="D90" s="3"/>
      <c r="E90" s="3"/>
      <c r="F90" s="3"/>
      <c r="G90" s="3"/>
      <c r="H90" s="3"/>
      <c r="I90" s="3"/>
      <c r="J90" s="3"/>
      <c r="K90" s="3"/>
    </row>
    <row r="91" spans="2:11" ht="12.75">
      <c r="B91" s="3"/>
      <c r="C91" s="3"/>
      <c r="D91" s="3"/>
      <c r="E91" s="3"/>
      <c r="F91" s="3"/>
      <c r="G91" s="3"/>
      <c r="H91" s="3"/>
      <c r="I91" s="3"/>
      <c r="J91" s="3"/>
      <c r="K91" s="3"/>
    </row>
    <row r="92" spans="2:11" ht="12.75">
      <c r="B92" s="3"/>
      <c r="C92" s="3"/>
      <c r="D92" s="3"/>
      <c r="E92" s="3"/>
      <c r="F92" s="3"/>
      <c r="G92" s="3"/>
      <c r="H92" s="3"/>
      <c r="I92" s="3"/>
      <c r="J92" s="3"/>
      <c r="K92" s="3"/>
    </row>
    <row r="93" spans="2:11" ht="12.75">
      <c r="B93" s="3"/>
      <c r="C93" s="3"/>
      <c r="D93" s="3"/>
      <c r="E93" s="3"/>
      <c r="F93" s="3"/>
      <c r="G93" s="3"/>
      <c r="H93" s="3"/>
      <c r="I93" s="3"/>
      <c r="J93" s="3"/>
      <c r="K93" s="3"/>
    </row>
    <row r="94" spans="2:11" ht="12.75">
      <c r="B94" s="3"/>
      <c r="C94" s="3"/>
      <c r="D94" s="3"/>
      <c r="E94" s="3"/>
      <c r="F94" s="3"/>
      <c r="G94" s="3"/>
      <c r="H94" s="3"/>
      <c r="I94" s="3"/>
      <c r="J94" s="3"/>
      <c r="K94" s="3"/>
    </row>
    <row r="95" spans="2:11" ht="12.75">
      <c r="B95" s="3"/>
      <c r="C95" s="3"/>
      <c r="D95" s="3"/>
      <c r="E95" s="3"/>
      <c r="F95" s="3"/>
      <c r="G95" s="3"/>
      <c r="H95" s="3"/>
      <c r="I95" s="3"/>
      <c r="J95" s="3"/>
      <c r="K95" s="3"/>
    </row>
    <row r="96" spans="2:11" ht="12.75">
      <c r="B96" s="3"/>
      <c r="C96" s="3"/>
      <c r="D96" s="3"/>
      <c r="E96" s="3"/>
      <c r="F96" s="3"/>
      <c r="G96" s="3"/>
      <c r="H96" s="3"/>
      <c r="I96" s="3"/>
      <c r="J96" s="3"/>
      <c r="K96" s="3"/>
    </row>
    <row r="97" spans="2:11" ht="12.75">
      <c r="B97" s="3"/>
      <c r="C97" s="3"/>
      <c r="D97" s="3"/>
      <c r="E97" s="3"/>
      <c r="F97" s="3"/>
      <c r="G97" s="3"/>
      <c r="H97" s="3"/>
      <c r="I97" s="3"/>
      <c r="J97" s="3"/>
      <c r="K97" s="3"/>
    </row>
    <row r="98" spans="2:11" ht="12.75">
      <c r="B98" s="3"/>
      <c r="C98" s="3"/>
      <c r="D98" s="3"/>
      <c r="E98" s="3"/>
      <c r="F98" s="3"/>
      <c r="G98" s="3"/>
      <c r="H98" s="3"/>
      <c r="I98" s="3"/>
      <c r="J98" s="3"/>
      <c r="K98" s="3"/>
    </row>
    <row r="99" spans="2:11" ht="12.75">
      <c r="B99" s="3"/>
      <c r="C99" s="3"/>
      <c r="D99" s="3"/>
      <c r="E99" s="3"/>
      <c r="F99" s="3"/>
      <c r="G99" s="3"/>
      <c r="H99" s="3"/>
      <c r="I99" s="3"/>
      <c r="J99" s="3"/>
      <c r="K99" s="3"/>
    </row>
    <row r="100" spans="2:11" ht="12.75">
      <c r="B100" s="3"/>
      <c r="C100" s="3"/>
      <c r="D100" s="3"/>
      <c r="E100" s="3"/>
      <c r="F100" s="3"/>
      <c r="G100" s="3"/>
      <c r="H100" s="3"/>
      <c r="I100" s="3"/>
      <c r="J100" s="3"/>
      <c r="K100" s="3"/>
    </row>
    <row r="101" spans="2:11" ht="12.75">
      <c r="B101" s="3"/>
      <c r="C101" s="3"/>
      <c r="D101" s="3"/>
      <c r="E101" s="3"/>
      <c r="F101" s="3"/>
      <c r="G101" s="3"/>
      <c r="H101" s="3"/>
      <c r="I101" s="3"/>
      <c r="J101" s="3"/>
      <c r="K101" s="3"/>
    </row>
    <row r="102" spans="2:11" ht="12.75">
      <c r="B102" s="3"/>
      <c r="C102" s="3"/>
      <c r="D102" s="3"/>
      <c r="E102" s="3"/>
      <c r="F102" s="3"/>
      <c r="G102" s="3"/>
      <c r="H102" s="3"/>
      <c r="I102" s="3"/>
      <c r="J102" s="3"/>
      <c r="K102" s="3"/>
    </row>
    <row r="103" spans="2:11" ht="12.75">
      <c r="B103" s="3"/>
      <c r="C103" s="3"/>
      <c r="D103" s="3"/>
      <c r="E103" s="3"/>
      <c r="F103" s="3"/>
      <c r="G103" s="3"/>
      <c r="H103" s="3"/>
      <c r="I103" s="3"/>
      <c r="J103" s="3"/>
      <c r="K103" s="3"/>
    </row>
    <row r="104" spans="2:11" ht="12.75">
      <c r="B104" s="3"/>
      <c r="C104" s="3"/>
      <c r="D104" s="3"/>
      <c r="E104" s="3"/>
      <c r="F104" s="3"/>
      <c r="G104" s="3"/>
      <c r="H104" s="3"/>
      <c r="I104" s="3"/>
      <c r="J104" s="3"/>
      <c r="K104" s="3"/>
    </row>
    <row r="105" spans="2:11" ht="12.75">
      <c r="B105" s="3"/>
      <c r="C105" s="3"/>
      <c r="D105" s="3"/>
      <c r="E105" s="3"/>
      <c r="F105" s="3"/>
      <c r="G105" s="3"/>
      <c r="H105" s="3"/>
      <c r="I105" s="3"/>
      <c r="J105" s="3"/>
      <c r="K105" s="3"/>
    </row>
    <row r="106" spans="2:11" ht="12.75">
      <c r="B106" s="3"/>
      <c r="C106" s="3"/>
      <c r="D106" s="3"/>
      <c r="E106" s="3"/>
      <c r="F106" s="3"/>
      <c r="G106" s="3"/>
      <c r="H106" s="3"/>
      <c r="I106" s="3"/>
      <c r="J106" s="3"/>
      <c r="K106" s="3"/>
    </row>
    <row r="107" spans="2:11" ht="12.75">
      <c r="B107" s="3"/>
      <c r="C107" s="3"/>
      <c r="D107" s="3"/>
      <c r="E107" s="3"/>
      <c r="F107" s="3"/>
      <c r="G107" s="3"/>
      <c r="H107" s="3"/>
      <c r="I107" s="3"/>
      <c r="J107" s="3"/>
      <c r="K107" s="3"/>
    </row>
    <row r="108" spans="2:11" ht="12.75">
      <c r="B108" s="3"/>
      <c r="C108" s="3"/>
      <c r="D108" s="3"/>
      <c r="E108" s="3"/>
      <c r="F108" s="3"/>
      <c r="G108" s="3"/>
      <c r="H108" s="3"/>
      <c r="I108" s="3"/>
      <c r="J108" s="3"/>
      <c r="K108" s="3"/>
    </row>
    <row r="109" spans="2:11" ht="12.75">
      <c r="B109" s="3"/>
      <c r="C109" s="3"/>
      <c r="D109" s="3"/>
      <c r="E109" s="3"/>
      <c r="F109" s="3"/>
      <c r="G109" s="3"/>
      <c r="H109" s="3"/>
      <c r="I109" s="3"/>
      <c r="J109" s="3"/>
      <c r="K109" s="3"/>
    </row>
    <row r="110" spans="2:11" ht="12.75">
      <c r="B110" s="3"/>
      <c r="C110" s="3"/>
      <c r="D110" s="3"/>
      <c r="E110" s="3"/>
      <c r="F110" s="3"/>
      <c r="G110" s="3"/>
      <c r="H110" s="3"/>
      <c r="I110" s="3"/>
      <c r="J110" s="3"/>
      <c r="K110" s="3"/>
    </row>
    <row r="111" spans="2:11" ht="12.75">
      <c r="B111" s="3"/>
      <c r="C111" s="3"/>
      <c r="D111" s="3"/>
      <c r="E111" s="3"/>
      <c r="F111" s="3"/>
      <c r="G111" s="3"/>
      <c r="H111" s="3"/>
      <c r="I111" s="3"/>
      <c r="J111" s="3"/>
      <c r="K111" s="3"/>
    </row>
    <row r="112" spans="2:11" ht="12.75">
      <c r="B112" s="3"/>
      <c r="C112" s="3"/>
      <c r="D112" s="3"/>
      <c r="E112" s="3"/>
      <c r="F112" s="3"/>
      <c r="G112" s="3"/>
      <c r="H112" s="3"/>
      <c r="I112" s="3"/>
      <c r="J112" s="3"/>
      <c r="K112" s="3"/>
    </row>
    <row r="113" spans="2:11" ht="12.75">
      <c r="B113" s="3"/>
      <c r="C113" s="3"/>
      <c r="D113" s="3"/>
      <c r="E113" s="3"/>
      <c r="F113" s="3"/>
      <c r="G113" s="3"/>
      <c r="H113" s="3"/>
      <c r="I113" s="3"/>
      <c r="J113" s="3"/>
      <c r="K113" s="3"/>
    </row>
    <row r="114" spans="2:11" ht="12.75">
      <c r="B114" s="3"/>
      <c r="C114" s="3"/>
      <c r="D114" s="3"/>
      <c r="E114" s="3"/>
      <c r="F114" s="3"/>
      <c r="G114" s="3"/>
      <c r="H114" s="3"/>
      <c r="I114" s="3"/>
      <c r="J114" s="3"/>
      <c r="K114" s="3"/>
    </row>
    <row r="115" spans="2:11" ht="12.75">
      <c r="B115" s="3"/>
      <c r="C115" s="3"/>
      <c r="D115" s="3"/>
      <c r="E115" s="3"/>
      <c r="F115" s="3"/>
      <c r="G115" s="3"/>
      <c r="H115" s="3"/>
      <c r="I115" s="3"/>
      <c r="J115" s="3"/>
      <c r="K115" s="3"/>
    </row>
    <row r="116" spans="2:11" ht="12.75">
      <c r="B116" s="3"/>
      <c r="C116" s="3"/>
      <c r="D116" s="3"/>
      <c r="E116" s="3"/>
      <c r="F116" s="3"/>
      <c r="G116" s="3"/>
      <c r="H116" s="3"/>
      <c r="I116" s="3"/>
      <c r="J116" s="3"/>
      <c r="K116" s="3"/>
    </row>
    <row r="117" spans="2:11" ht="12.75">
      <c r="B117" s="3"/>
      <c r="C117" s="3"/>
      <c r="D117" s="3"/>
      <c r="E117" s="3"/>
      <c r="F117" s="3"/>
      <c r="G117" s="3"/>
      <c r="H117" s="3"/>
      <c r="I117" s="3"/>
      <c r="J117" s="3"/>
      <c r="K117" s="3"/>
    </row>
    <row r="118" spans="2:11" ht="12.75">
      <c r="B118" s="3"/>
      <c r="C118" s="3"/>
      <c r="D118" s="3"/>
      <c r="E118" s="3"/>
      <c r="F118" s="3"/>
      <c r="G118" s="3"/>
      <c r="H118" s="3"/>
      <c r="I118" s="3"/>
      <c r="J118" s="3"/>
      <c r="K118" s="3"/>
    </row>
    <row r="119" spans="2:11" ht="12.75">
      <c r="B119" s="3"/>
      <c r="C119" s="3"/>
      <c r="D119" s="3"/>
      <c r="E119" s="3"/>
      <c r="F119" s="3"/>
      <c r="G119" s="3"/>
      <c r="H119" s="3"/>
      <c r="I119" s="3"/>
      <c r="J119" s="3"/>
      <c r="K119" s="3"/>
    </row>
    <row r="120" spans="2:11" ht="12.75">
      <c r="B120" s="3"/>
      <c r="C120" s="3"/>
      <c r="D120" s="3"/>
      <c r="E120" s="3"/>
      <c r="F120" s="3"/>
      <c r="G120" s="3"/>
      <c r="H120" s="3"/>
      <c r="I120" s="3"/>
      <c r="J120" s="3"/>
      <c r="K120" s="3"/>
    </row>
    <row r="121" spans="2:11" ht="12.75">
      <c r="B121" s="3"/>
      <c r="C121" s="3"/>
      <c r="D121" s="3"/>
      <c r="E121" s="3"/>
      <c r="F121" s="3"/>
      <c r="G121" s="3"/>
      <c r="H121" s="3"/>
      <c r="I121" s="3"/>
      <c r="J121" s="3"/>
      <c r="K121" s="3"/>
    </row>
    <row r="122" spans="2:11" ht="12.75">
      <c r="B122" s="3"/>
      <c r="C122" s="3"/>
      <c r="D122" s="3"/>
      <c r="E122" s="3"/>
      <c r="F122" s="3"/>
      <c r="G122" s="3"/>
      <c r="H122" s="3"/>
      <c r="I122" s="3"/>
      <c r="J122" s="3"/>
      <c r="K122" s="3"/>
    </row>
    <row r="123" spans="2:11" ht="12.75">
      <c r="B123" s="3"/>
      <c r="C123" s="3"/>
      <c r="D123" s="3"/>
      <c r="E123" s="3"/>
      <c r="F123" s="3"/>
      <c r="G123" s="3"/>
      <c r="H123" s="3"/>
      <c r="I123" s="3"/>
      <c r="J123" s="3"/>
      <c r="K123" s="3"/>
    </row>
    <row r="124" spans="2:11" ht="12.75">
      <c r="B124" s="3"/>
      <c r="C124" s="3"/>
      <c r="D124" s="3"/>
      <c r="E124" s="3"/>
      <c r="F124" s="3"/>
      <c r="G124" s="3"/>
      <c r="H124" s="3"/>
      <c r="I124" s="3"/>
      <c r="J124" s="3"/>
      <c r="K124" s="3"/>
    </row>
    <row r="125" spans="2:11" ht="12.75">
      <c r="B125" s="3"/>
      <c r="C125" s="3"/>
      <c r="D125" s="3"/>
      <c r="E125" s="3"/>
      <c r="F125" s="3"/>
      <c r="G125" s="3"/>
      <c r="H125" s="3"/>
      <c r="I125" s="3"/>
      <c r="J125" s="3"/>
      <c r="K125" s="3"/>
    </row>
    <row r="126" spans="2:11" ht="12.75">
      <c r="B126" s="3"/>
      <c r="C126" s="3"/>
      <c r="D126" s="3"/>
      <c r="E126" s="3"/>
      <c r="F126" s="3"/>
      <c r="G126" s="3"/>
      <c r="H126" s="3"/>
      <c r="I126" s="3"/>
      <c r="J126" s="3"/>
      <c r="K126" s="3"/>
    </row>
    <row r="127" spans="2:11" ht="12.75">
      <c r="B127" s="3"/>
      <c r="C127" s="3"/>
      <c r="D127" s="3"/>
      <c r="E127" s="3"/>
      <c r="F127" s="3"/>
      <c r="G127" s="3"/>
      <c r="H127" s="3"/>
      <c r="I127" s="3"/>
      <c r="J127" s="3"/>
      <c r="K127" s="3"/>
    </row>
    <row r="128" spans="2:11" ht="12.75">
      <c r="B128" s="3"/>
      <c r="C128" s="3"/>
      <c r="D128" s="3"/>
      <c r="E128" s="3"/>
      <c r="F128" s="3"/>
      <c r="G128" s="3"/>
      <c r="H128" s="3"/>
      <c r="I128" s="3"/>
      <c r="J128" s="3"/>
      <c r="K128" s="3"/>
    </row>
    <row r="129" spans="2:11" ht="12.75">
      <c r="B129" s="3"/>
      <c r="C129" s="3"/>
      <c r="D129" s="3"/>
      <c r="E129" s="3"/>
      <c r="F129" s="3"/>
      <c r="G129" s="3"/>
      <c r="H129" s="3"/>
      <c r="I129" s="3"/>
      <c r="J129" s="3"/>
      <c r="K129" s="3"/>
    </row>
    <row r="130" spans="2:11" ht="12.75">
      <c r="B130" s="3"/>
      <c r="C130" s="3"/>
      <c r="D130" s="3"/>
      <c r="E130" s="3"/>
      <c r="F130" s="3"/>
      <c r="G130" s="3"/>
      <c r="H130" s="3"/>
      <c r="I130" s="3"/>
      <c r="J130" s="3"/>
      <c r="K130" s="3"/>
    </row>
    <row r="131" spans="2:11" ht="12.75">
      <c r="B131" s="3"/>
      <c r="C131" s="3"/>
      <c r="D131" s="3"/>
      <c r="E131" s="3"/>
      <c r="F131" s="3"/>
      <c r="G131" s="3"/>
      <c r="H131" s="3"/>
      <c r="I131" s="3"/>
      <c r="J131" s="3"/>
      <c r="K131" s="3"/>
    </row>
    <row r="132" spans="2:11" ht="12.75">
      <c r="B132" s="3"/>
      <c r="C132" s="3"/>
      <c r="D132" s="3"/>
      <c r="E132" s="3"/>
      <c r="F132" s="3"/>
      <c r="G132" s="3"/>
      <c r="H132" s="3"/>
      <c r="I132" s="3"/>
      <c r="J132" s="3"/>
      <c r="K132" s="3"/>
    </row>
    <row r="133" spans="2:11" ht="12.75">
      <c r="B133" s="3"/>
      <c r="C133" s="3"/>
      <c r="D133" s="3"/>
      <c r="E133" s="3"/>
      <c r="F133" s="3"/>
      <c r="G133" s="3"/>
      <c r="H133" s="3"/>
      <c r="I133" s="3"/>
      <c r="J133" s="3"/>
      <c r="K133" s="3"/>
    </row>
    <row r="134" spans="2:11" ht="12.75">
      <c r="B134" s="3"/>
      <c r="C134" s="3"/>
      <c r="D134" s="3"/>
      <c r="E134" s="3"/>
      <c r="F134" s="3"/>
      <c r="G134" s="3"/>
      <c r="H134" s="3"/>
      <c r="I134" s="3"/>
      <c r="J134" s="3"/>
      <c r="K134" s="3"/>
    </row>
    <row r="135" spans="2:11" ht="12.75">
      <c r="B135" s="3"/>
      <c r="C135" s="3"/>
      <c r="D135" s="3"/>
      <c r="E135" s="3"/>
      <c r="F135" s="3"/>
      <c r="G135" s="3"/>
      <c r="H135" s="3"/>
      <c r="I135" s="3"/>
      <c r="J135" s="3"/>
      <c r="K135" s="3"/>
    </row>
    <row r="136" spans="2:11" ht="12.75">
      <c r="B136" s="3"/>
      <c r="C136" s="3"/>
      <c r="D136" s="3"/>
      <c r="E136" s="3"/>
      <c r="F136" s="3"/>
      <c r="G136" s="3"/>
      <c r="H136" s="3"/>
      <c r="I136" s="3"/>
      <c r="J136" s="3"/>
      <c r="K136" s="3"/>
    </row>
    <row r="137" spans="2:11" ht="12.75">
      <c r="B137" s="3"/>
      <c r="C137" s="3"/>
      <c r="D137" s="3"/>
      <c r="E137" s="3"/>
      <c r="F137" s="3"/>
      <c r="G137" s="3"/>
      <c r="H137" s="3"/>
      <c r="I137" s="3"/>
      <c r="J137" s="3"/>
      <c r="K137" s="3"/>
    </row>
    <row r="138" spans="2:11" ht="12.75">
      <c r="B138" s="3"/>
      <c r="C138" s="3"/>
      <c r="D138" s="3"/>
      <c r="E138" s="3"/>
      <c r="F138" s="3"/>
      <c r="G138" s="3"/>
      <c r="H138" s="3"/>
      <c r="I138" s="3"/>
      <c r="J138" s="3"/>
      <c r="K138" s="3"/>
    </row>
    <row r="139" spans="2:11" ht="12.75">
      <c r="B139" s="3"/>
      <c r="C139" s="3"/>
      <c r="D139" s="3"/>
      <c r="E139" s="3"/>
      <c r="F139" s="3"/>
      <c r="G139" s="3"/>
      <c r="H139" s="3"/>
      <c r="I139" s="3"/>
      <c r="J139" s="3"/>
      <c r="K139" s="3"/>
    </row>
    <row r="140" spans="2:11" ht="12.75">
      <c r="B140" s="3"/>
      <c r="C140" s="3"/>
      <c r="D140" s="3"/>
      <c r="E140" s="3"/>
      <c r="F140" s="3"/>
      <c r="G140" s="3"/>
      <c r="H140" s="3"/>
      <c r="I140" s="3"/>
      <c r="J140" s="3"/>
      <c r="K140" s="3"/>
    </row>
  </sheetData>
  <sheetProtection/>
  <printOptions/>
  <pageMargins left="0.7480314960629921" right="0.35433070866141736" top="0.1968503937007874" bottom="0.3937007874015748"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H26"/>
  <sheetViews>
    <sheetView zoomScalePageLayoutView="0" workbookViewId="0" topLeftCell="A1">
      <selection activeCell="K12" sqref="K12"/>
    </sheetView>
  </sheetViews>
  <sheetFormatPr defaultColWidth="9.140625" defaultRowHeight="12.75"/>
  <cols>
    <col min="1" max="1" width="27.140625" style="0" customWidth="1"/>
    <col min="2" max="2" width="7.00390625" style="0" bestFit="1" customWidth="1"/>
    <col min="3" max="3" width="7.8515625" style="0" hidden="1" customWidth="1"/>
    <col min="4" max="4" width="9.140625" style="0" hidden="1" customWidth="1"/>
  </cols>
  <sheetData>
    <row r="2" ht="15">
      <c r="A2" s="8" t="s">
        <v>312</v>
      </c>
    </row>
    <row r="5" spans="1:7" ht="15">
      <c r="A5" s="2" t="s">
        <v>264</v>
      </c>
      <c r="G5" s="8"/>
    </row>
    <row r="6" spans="1:7" ht="15">
      <c r="A6" s="2" t="s">
        <v>269</v>
      </c>
      <c r="B6" s="21" t="s">
        <v>307</v>
      </c>
      <c r="G6" s="2" t="s">
        <v>171</v>
      </c>
    </row>
    <row r="8" spans="1:8" ht="15">
      <c r="A8" s="8" t="s">
        <v>239</v>
      </c>
      <c r="B8" s="8"/>
      <c r="C8" s="8"/>
      <c r="D8" s="8"/>
      <c r="E8" s="8"/>
      <c r="F8" s="8"/>
      <c r="G8" s="22">
        <f>'cash book '!G38</f>
        <v>2499250</v>
      </c>
      <c r="H8" s="8"/>
    </row>
    <row r="9" spans="1:7" ht="12.75">
      <c r="A9" t="s">
        <v>237</v>
      </c>
      <c r="G9" s="24"/>
    </row>
    <row r="10" ht="12.75">
      <c r="G10" s="23"/>
    </row>
    <row r="11" ht="12.75">
      <c r="G11" s="23"/>
    </row>
    <row r="12" ht="12.75">
      <c r="G12" s="23"/>
    </row>
    <row r="13" spans="1:7" ht="12.75">
      <c r="A13" t="s">
        <v>238</v>
      </c>
      <c r="G13" s="24">
        <v>0</v>
      </c>
    </row>
    <row r="14" ht="12.75">
      <c r="G14" s="23"/>
    </row>
    <row r="15" ht="12.75">
      <c r="G15" s="23"/>
    </row>
    <row r="16" ht="12.75">
      <c r="G16" s="23"/>
    </row>
    <row r="17" spans="1:8" ht="15">
      <c r="A17" s="8" t="s">
        <v>240</v>
      </c>
      <c r="B17" s="8"/>
      <c r="C17" s="8"/>
      <c r="D17" s="8"/>
      <c r="E17" s="8"/>
      <c r="F17" s="8"/>
      <c r="G17" s="22">
        <v>2499250</v>
      </c>
      <c r="H17" s="8"/>
    </row>
    <row r="18" ht="12.75">
      <c r="G18" s="23"/>
    </row>
    <row r="20" spans="1:8" ht="12.75">
      <c r="A20" s="82" t="s">
        <v>260</v>
      </c>
      <c r="B20" s="81"/>
      <c r="C20" s="81"/>
      <c r="D20" s="81"/>
      <c r="E20" s="81" t="s">
        <v>242</v>
      </c>
      <c r="F20" s="81"/>
      <c r="G20" s="81" t="s">
        <v>241</v>
      </c>
      <c r="H20" s="81"/>
    </row>
    <row r="21" spans="1:8" ht="12.75">
      <c r="A21" s="25"/>
      <c r="B21" s="26"/>
      <c r="C21" s="26"/>
      <c r="D21" s="26"/>
      <c r="E21" s="26"/>
      <c r="F21" s="26"/>
      <c r="G21" s="26"/>
      <c r="H21" s="26"/>
    </row>
    <row r="22" spans="1:8" ht="12.75">
      <c r="A22" s="27" t="s">
        <v>261</v>
      </c>
      <c r="B22" s="81" t="s">
        <v>244</v>
      </c>
      <c r="C22" s="81"/>
      <c r="D22" s="81"/>
      <c r="E22" s="81" t="s">
        <v>242</v>
      </c>
      <c r="F22" s="81"/>
      <c r="G22" s="81" t="s">
        <v>241</v>
      </c>
      <c r="H22" s="81"/>
    </row>
    <row r="23" spans="1:8" ht="12.75">
      <c r="A23" s="27"/>
      <c r="B23" s="26"/>
      <c r="C23" s="26"/>
      <c r="D23" s="26"/>
      <c r="E23" s="26"/>
      <c r="F23" s="26"/>
      <c r="G23" s="26"/>
      <c r="H23" s="26"/>
    </row>
    <row r="24" spans="1:8" ht="12.75">
      <c r="A24" s="27" t="s">
        <v>262</v>
      </c>
      <c r="B24" s="81"/>
      <c r="C24" s="81"/>
      <c r="D24" s="81"/>
      <c r="E24" s="81" t="s">
        <v>242</v>
      </c>
      <c r="F24" s="81"/>
      <c r="G24" s="81" t="s">
        <v>241</v>
      </c>
      <c r="H24" s="81"/>
    </row>
    <row r="26" ht="12.75">
      <c r="A26" s="9"/>
    </row>
  </sheetData>
  <sheetProtection/>
  <mergeCells count="9">
    <mergeCell ref="B24:D24"/>
    <mergeCell ref="G24:H24"/>
    <mergeCell ref="E24:F24"/>
    <mergeCell ref="A20:D20"/>
    <mergeCell ref="G20:H20"/>
    <mergeCell ref="E20:F20"/>
    <mergeCell ref="B22:D22"/>
    <mergeCell ref="G22:H22"/>
    <mergeCell ref="E22:F2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28"/>
  <sheetViews>
    <sheetView view="pageBreakPreview" zoomScaleSheetLayoutView="100" zoomScalePageLayoutView="0" workbookViewId="0" topLeftCell="A1">
      <selection activeCell="E18" sqref="E18"/>
    </sheetView>
  </sheetViews>
  <sheetFormatPr defaultColWidth="9.140625" defaultRowHeight="12.75"/>
  <cols>
    <col min="1" max="1" width="27.140625" style="17" customWidth="1"/>
    <col min="2" max="2" width="15.8515625" style="17" customWidth="1"/>
    <col min="3" max="3" width="27.57421875" style="17" customWidth="1"/>
    <col min="4" max="4" width="20.28125" style="17" customWidth="1"/>
    <col min="5" max="5" width="17.421875" style="17" customWidth="1"/>
    <col min="6" max="6" width="18.7109375" style="17" customWidth="1"/>
    <col min="7" max="16384" width="9.140625" style="17" customWidth="1"/>
  </cols>
  <sheetData>
    <row r="1" ht="18">
      <c r="A1" s="35" t="s">
        <v>17</v>
      </c>
    </row>
    <row r="3" spans="1:2" ht="18">
      <c r="A3" s="17" t="s">
        <v>259</v>
      </c>
      <c r="B3" s="17" t="s">
        <v>270</v>
      </c>
    </row>
    <row r="4" spans="1:2" ht="18">
      <c r="A4" s="17" t="s">
        <v>41</v>
      </c>
      <c r="B4" s="35" t="s">
        <v>268</v>
      </c>
    </row>
    <row r="5" spans="1:2" ht="18">
      <c r="A5" s="17" t="s">
        <v>42</v>
      </c>
      <c r="B5" s="35" t="s">
        <v>226</v>
      </c>
    </row>
    <row r="6" spans="1:4" ht="18">
      <c r="A6" s="17" t="s">
        <v>18</v>
      </c>
      <c r="C6" s="17" t="s">
        <v>43</v>
      </c>
      <c r="D6" s="35" t="s">
        <v>277</v>
      </c>
    </row>
    <row r="8" spans="1:6" ht="18">
      <c r="A8" s="15" t="s">
        <v>19</v>
      </c>
      <c r="B8" s="15" t="s">
        <v>20</v>
      </c>
      <c r="C8" s="15" t="s">
        <v>21</v>
      </c>
      <c r="D8" s="15" t="s">
        <v>22</v>
      </c>
      <c r="E8" s="15" t="s">
        <v>23</v>
      </c>
      <c r="F8" s="15"/>
    </row>
    <row r="9" spans="1:6" ht="18">
      <c r="A9" s="16" t="s">
        <v>24</v>
      </c>
      <c r="B9" s="16" t="s">
        <v>25</v>
      </c>
      <c r="C9" s="16" t="s">
        <v>26</v>
      </c>
      <c r="D9" s="16" t="s">
        <v>27</v>
      </c>
      <c r="E9" s="16" t="s">
        <v>28</v>
      </c>
      <c r="F9" s="15"/>
    </row>
    <row r="10" spans="1:6" ht="18">
      <c r="A10" s="15"/>
      <c r="B10" s="16" t="s">
        <v>29</v>
      </c>
      <c r="C10" s="16" t="s">
        <v>30</v>
      </c>
      <c r="D10" s="16" t="s">
        <v>31</v>
      </c>
      <c r="E10" s="16" t="s">
        <v>32</v>
      </c>
      <c r="F10" s="15"/>
    </row>
    <row r="11" spans="5:6" ht="18">
      <c r="E11" s="15" t="s">
        <v>33</v>
      </c>
      <c r="F11" s="15"/>
    </row>
    <row r="12" spans="1:6" ht="18">
      <c r="A12" s="15" t="s">
        <v>227</v>
      </c>
      <c r="B12" s="18">
        <f>'Expenditure report'!B12</f>
        <v>9660000</v>
      </c>
      <c r="C12" s="18">
        <f>'Expenditure report'!H12</f>
        <v>920000</v>
      </c>
      <c r="D12" s="18">
        <v>920000</v>
      </c>
      <c r="E12" s="18">
        <f>D12-C12</f>
        <v>0</v>
      </c>
      <c r="F12" s="15"/>
    </row>
    <row r="13" spans="1:6" ht="18">
      <c r="A13" s="15" t="s">
        <v>229</v>
      </c>
      <c r="B13" s="18">
        <v>13134000</v>
      </c>
      <c r="C13" s="18">
        <f>'Expenditure report'!H13</f>
        <v>919600</v>
      </c>
      <c r="D13" s="18">
        <v>919600</v>
      </c>
      <c r="E13" s="18">
        <f>D13-C13</f>
        <v>0</v>
      </c>
      <c r="F13" s="15"/>
    </row>
    <row r="14" spans="1:6" ht="18">
      <c r="A14" s="15" t="s">
        <v>230</v>
      </c>
      <c r="B14" s="18">
        <v>9892976</v>
      </c>
      <c r="C14" s="18">
        <f>'Expenditure report'!H14</f>
        <v>1505400</v>
      </c>
      <c r="D14" s="18">
        <v>1505400</v>
      </c>
      <c r="E14" s="18">
        <f>D14-C14</f>
        <v>0</v>
      </c>
      <c r="F14" s="15"/>
    </row>
    <row r="15" spans="1:6" ht="18">
      <c r="A15" s="15" t="s">
        <v>57</v>
      </c>
      <c r="B15" s="18">
        <v>13525000</v>
      </c>
      <c r="C15" s="18">
        <f>'Expenditure report'!H15</f>
        <v>1070000</v>
      </c>
      <c r="D15" s="18">
        <v>1070000</v>
      </c>
      <c r="E15" s="18">
        <f>D15-C15</f>
        <v>0</v>
      </c>
      <c r="F15" s="15"/>
    </row>
    <row r="16" spans="1:6" ht="18">
      <c r="A16" s="15" t="s">
        <v>228</v>
      </c>
      <c r="B16" s="18">
        <v>3780000</v>
      </c>
      <c r="C16" s="18">
        <f>'Expenditure report'!H16</f>
        <v>270000</v>
      </c>
      <c r="D16" s="18">
        <v>270000</v>
      </c>
      <c r="E16" s="18">
        <f>D16-C16</f>
        <v>0</v>
      </c>
      <c r="F16" s="15"/>
    </row>
    <row r="17" spans="1:6" ht="18">
      <c r="A17" s="16" t="s">
        <v>34</v>
      </c>
      <c r="B17" s="19">
        <f>SUM(B12:B16)</f>
        <v>49991976</v>
      </c>
      <c r="C17" s="16">
        <f>SUM(C12:C16)</f>
        <v>4685000</v>
      </c>
      <c r="D17" s="19">
        <f>SUM(D12:D16)</f>
        <v>4685000</v>
      </c>
      <c r="E17" s="19">
        <f>(D17-C17)</f>
        <v>0</v>
      </c>
      <c r="F17" s="19"/>
    </row>
    <row r="18" ht="18">
      <c r="A18" s="17" t="s">
        <v>35</v>
      </c>
    </row>
    <row r="19" ht="18">
      <c r="A19" s="17" t="s">
        <v>36</v>
      </c>
    </row>
    <row r="20" ht="18">
      <c r="A20" s="17" t="s">
        <v>37</v>
      </c>
    </row>
    <row r="21" ht="18">
      <c r="A21" s="17" t="s">
        <v>38</v>
      </c>
    </row>
    <row r="22" ht="18">
      <c r="A22" s="17" t="s">
        <v>39</v>
      </c>
    </row>
    <row r="25" spans="1:3" ht="18">
      <c r="A25" s="17" t="s">
        <v>224</v>
      </c>
      <c r="C25" s="36" t="s">
        <v>225</v>
      </c>
    </row>
    <row r="27" spans="1:3" ht="18">
      <c r="A27" s="17" t="s">
        <v>257</v>
      </c>
      <c r="C27" s="17" t="s">
        <v>258</v>
      </c>
    </row>
    <row r="28" spans="1:3" ht="18">
      <c r="A28" s="17" t="s">
        <v>40</v>
      </c>
      <c r="C28" s="17" t="s">
        <v>40</v>
      </c>
    </row>
  </sheetData>
  <sheetProtection/>
  <printOptions horizontalCentered="1"/>
  <pageMargins left="0.35433070866141736" right="0.35433070866141736" top="0.5905511811023623" bottom="0.3937007874015748"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B14"/>
  <sheetViews>
    <sheetView zoomScalePageLayoutView="0" workbookViewId="0" topLeftCell="A1">
      <selection activeCell="A13" sqref="A13"/>
    </sheetView>
  </sheetViews>
  <sheetFormatPr defaultColWidth="9.140625" defaultRowHeight="12.75"/>
  <cols>
    <col min="1" max="1" width="14.00390625" style="0" bestFit="1" customWidth="1"/>
    <col min="2" max="2" width="38.7109375" style="0" bestFit="1" customWidth="1"/>
  </cols>
  <sheetData>
    <row r="1" spans="1:2" s="2" customFormat="1" ht="12.75">
      <c r="A1" s="2" t="s">
        <v>44</v>
      </c>
      <c r="B1" s="2" t="s">
        <v>45</v>
      </c>
    </row>
    <row r="2" spans="1:2" s="2" customFormat="1" ht="12.75">
      <c r="A2" s="2" t="s">
        <v>50</v>
      </c>
      <c r="B2" s="2" t="s">
        <v>51</v>
      </c>
    </row>
    <row r="3" spans="1:2" ht="12.75">
      <c r="A3" t="s">
        <v>52</v>
      </c>
      <c r="B3" t="s">
        <v>46</v>
      </c>
    </row>
    <row r="4" spans="1:2" ht="12.75">
      <c r="A4" t="s">
        <v>53</v>
      </c>
      <c r="B4" t="s">
        <v>48</v>
      </c>
    </row>
    <row r="5" spans="1:2" ht="12.75">
      <c r="A5" t="s">
        <v>54</v>
      </c>
      <c r="B5" t="s">
        <v>55</v>
      </c>
    </row>
    <row r="6" spans="1:2" ht="12.75">
      <c r="A6" t="s">
        <v>56</v>
      </c>
      <c r="B6" t="s">
        <v>57</v>
      </c>
    </row>
    <row r="7" spans="1:2" ht="12.75">
      <c r="A7" t="s">
        <v>58</v>
      </c>
      <c r="B7" t="s">
        <v>59</v>
      </c>
    </row>
    <row r="8" spans="1:2" ht="12.75">
      <c r="A8" t="s">
        <v>60</v>
      </c>
      <c r="B8" t="s">
        <v>61</v>
      </c>
    </row>
    <row r="9" spans="1:2" ht="12.75">
      <c r="A9" t="s">
        <v>62</v>
      </c>
      <c r="B9" t="s">
        <v>63</v>
      </c>
    </row>
    <row r="10" spans="1:2" ht="12.75">
      <c r="A10" t="s">
        <v>64</v>
      </c>
      <c r="B10" t="s">
        <v>65</v>
      </c>
    </row>
    <row r="11" spans="1:2" ht="12.75">
      <c r="A11" t="s">
        <v>66</v>
      </c>
      <c r="B11" t="s">
        <v>49</v>
      </c>
    </row>
    <row r="12" spans="1:2" ht="12.75">
      <c r="A12" t="s">
        <v>67</v>
      </c>
      <c r="B12" t="s">
        <v>68</v>
      </c>
    </row>
    <row r="13" spans="1:2" ht="12.75">
      <c r="A13" t="s">
        <v>69</v>
      </c>
      <c r="B13" t="s">
        <v>70</v>
      </c>
    </row>
    <row r="14" spans="1:2" ht="12.75">
      <c r="A14" t="s">
        <v>71</v>
      </c>
      <c r="B14" t="s">
        <v>47</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97"/>
  <sheetViews>
    <sheetView zoomScalePageLayoutView="0" workbookViewId="0" topLeftCell="A16">
      <selection activeCell="B44" sqref="B44"/>
    </sheetView>
  </sheetViews>
  <sheetFormatPr defaultColWidth="9.140625" defaultRowHeight="12.75"/>
  <cols>
    <col min="2" max="2" width="31.140625" style="0" bestFit="1" customWidth="1"/>
  </cols>
  <sheetData>
    <row r="1" spans="1:2" ht="12.75">
      <c r="A1" s="2">
        <v>5000</v>
      </c>
      <c r="B1" s="2" t="s">
        <v>72</v>
      </c>
    </row>
    <row r="2" spans="1:2" ht="12.75">
      <c r="A2" s="2">
        <v>5100</v>
      </c>
      <c r="B2" s="2" t="s">
        <v>73</v>
      </c>
    </row>
    <row r="3" spans="1:2" ht="12.75">
      <c r="A3">
        <v>5110</v>
      </c>
      <c r="B3" t="s">
        <v>74</v>
      </c>
    </row>
    <row r="4" spans="1:2" ht="12.75">
      <c r="A4">
        <v>5115</v>
      </c>
      <c r="B4" t="s">
        <v>75</v>
      </c>
    </row>
    <row r="5" spans="1:2" ht="12.75">
      <c r="A5">
        <v>5130</v>
      </c>
      <c r="B5" t="s">
        <v>76</v>
      </c>
    </row>
    <row r="6" spans="1:2" ht="12.75">
      <c r="A6">
        <v>5140</v>
      </c>
      <c r="B6" t="s">
        <v>77</v>
      </c>
    </row>
    <row r="7" spans="1:2" ht="12.75">
      <c r="A7">
        <v>5150</v>
      </c>
      <c r="B7" t="s">
        <v>78</v>
      </c>
    </row>
    <row r="8" spans="1:2" ht="12.75">
      <c r="A8">
        <v>5165</v>
      </c>
      <c r="B8" t="s">
        <v>79</v>
      </c>
    </row>
    <row r="9" spans="1:2" ht="12.75">
      <c r="A9">
        <v>5192</v>
      </c>
      <c r="B9" t="s">
        <v>80</v>
      </c>
    </row>
    <row r="10" spans="1:2" ht="12.75">
      <c r="A10">
        <v>5193</v>
      </c>
      <c r="B10" t="s">
        <v>81</v>
      </c>
    </row>
    <row r="11" spans="1:2" ht="12.75">
      <c r="A11">
        <v>5195</v>
      </c>
      <c r="B11" t="s">
        <v>82</v>
      </c>
    </row>
    <row r="12" spans="1:2" ht="12.75">
      <c r="A12">
        <v>5197</v>
      </c>
      <c r="B12" t="s">
        <v>83</v>
      </c>
    </row>
    <row r="13" spans="1:2" ht="12.75">
      <c r="A13">
        <v>5199</v>
      </c>
      <c r="B13" t="s">
        <v>84</v>
      </c>
    </row>
    <row r="14" spans="1:2" ht="12.75">
      <c r="A14" s="2">
        <v>5200</v>
      </c>
      <c r="B14" s="2" t="s">
        <v>85</v>
      </c>
    </row>
    <row r="15" spans="1:2" ht="12.75">
      <c r="A15">
        <v>5210</v>
      </c>
      <c r="B15" t="s">
        <v>86</v>
      </c>
    </row>
    <row r="16" spans="1:2" ht="12.75">
      <c r="A16">
        <v>5220</v>
      </c>
      <c r="B16" t="s">
        <v>87</v>
      </c>
    </row>
    <row r="17" spans="1:2" ht="12.75">
      <c r="A17">
        <v>5230</v>
      </c>
      <c r="B17" t="s">
        <v>88</v>
      </c>
    </row>
    <row r="18" spans="1:2" ht="12.75">
      <c r="A18">
        <v>5235</v>
      </c>
      <c r="B18" t="s">
        <v>89</v>
      </c>
    </row>
    <row r="19" spans="1:2" ht="12.75">
      <c r="A19">
        <v>5299</v>
      </c>
      <c r="B19" t="s">
        <v>90</v>
      </c>
    </row>
    <row r="20" spans="1:2" ht="12.75">
      <c r="A20" s="2">
        <v>5300</v>
      </c>
      <c r="B20" s="2" t="s">
        <v>91</v>
      </c>
    </row>
    <row r="21" spans="1:2" ht="12.75">
      <c r="A21">
        <v>5301</v>
      </c>
      <c r="B21" t="s">
        <v>92</v>
      </c>
    </row>
    <row r="22" spans="1:2" ht="12.75">
      <c r="A22">
        <v>5302</v>
      </c>
      <c r="B22" t="s">
        <v>93</v>
      </c>
    </row>
    <row r="23" spans="1:2" ht="12.75">
      <c r="A23">
        <v>5303</v>
      </c>
      <c r="B23" t="s">
        <v>94</v>
      </c>
    </row>
    <row r="24" spans="1:2" ht="12.75">
      <c r="A24">
        <v>5304</v>
      </c>
      <c r="B24" t="s">
        <v>95</v>
      </c>
    </row>
    <row r="25" spans="1:2" ht="12.75">
      <c r="A25">
        <v>5305</v>
      </c>
      <c r="B25" t="s">
        <v>96</v>
      </c>
    </row>
    <row r="26" spans="1:2" ht="12.75">
      <c r="A26">
        <v>5306</v>
      </c>
      <c r="B26" t="s">
        <v>97</v>
      </c>
    </row>
    <row r="27" spans="1:2" ht="12.75">
      <c r="A27">
        <v>5307</v>
      </c>
      <c r="B27" t="s">
        <v>98</v>
      </c>
    </row>
    <row r="28" spans="1:2" ht="12.75">
      <c r="A28">
        <v>5308</v>
      </c>
      <c r="B28" t="s">
        <v>99</v>
      </c>
    </row>
    <row r="29" spans="1:2" ht="12.75">
      <c r="A29">
        <v>5309</v>
      </c>
      <c r="B29" t="s">
        <v>100</v>
      </c>
    </row>
    <row r="30" spans="1:2" ht="12.75">
      <c r="A30">
        <v>5310</v>
      </c>
      <c r="B30" t="s">
        <v>101</v>
      </c>
    </row>
    <row r="31" spans="1:2" ht="12.75">
      <c r="A31">
        <v>5311</v>
      </c>
      <c r="B31" t="s">
        <v>102</v>
      </c>
    </row>
    <row r="32" spans="1:2" ht="12.75">
      <c r="A32">
        <v>5312</v>
      </c>
      <c r="B32" t="s">
        <v>103</v>
      </c>
    </row>
    <row r="33" spans="1:2" ht="12.75">
      <c r="A33">
        <v>5313</v>
      </c>
      <c r="B33" t="s">
        <v>104</v>
      </c>
    </row>
    <row r="34" spans="1:2" ht="12.75">
      <c r="A34">
        <v>5314</v>
      </c>
      <c r="B34" t="s">
        <v>105</v>
      </c>
    </row>
    <row r="35" spans="1:2" ht="12.75">
      <c r="A35">
        <v>5315</v>
      </c>
      <c r="B35" t="s">
        <v>106</v>
      </c>
    </row>
    <row r="36" spans="1:2" ht="12.75">
      <c r="A36">
        <v>5316</v>
      </c>
      <c r="B36" t="s">
        <v>107</v>
      </c>
    </row>
    <row r="37" spans="1:2" ht="12.75">
      <c r="A37">
        <v>5317</v>
      </c>
      <c r="B37" t="s">
        <v>108</v>
      </c>
    </row>
    <row r="38" spans="1:2" ht="12.75">
      <c r="A38">
        <v>5318</v>
      </c>
      <c r="B38" t="s">
        <v>109</v>
      </c>
    </row>
    <row r="39" spans="1:2" ht="12.75">
      <c r="A39">
        <v>5319</v>
      </c>
      <c r="B39" t="s">
        <v>110</v>
      </c>
    </row>
    <row r="40" spans="1:2" ht="12.75">
      <c r="A40">
        <v>5320</v>
      </c>
      <c r="B40" t="s">
        <v>111</v>
      </c>
    </row>
    <row r="41" spans="1:2" ht="12.75">
      <c r="A41">
        <v>5321</v>
      </c>
      <c r="B41" t="s">
        <v>112</v>
      </c>
    </row>
    <row r="42" spans="1:2" ht="12.75">
      <c r="A42">
        <v>5322</v>
      </c>
      <c r="B42" t="s">
        <v>113</v>
      </c>
    </row>
    <row r="43" spans="1:2" ht="12.75">
      <c r="A43">
        <v>5399</v>
      </c>
      <c r="B43" t="s">
        <v>91</v>
      </c>
    </row>
    <row r="44" spans="1:2" ht="12.75">
      <c r="A44" s="2">
        <v>5400</v>
      </c>
      <c r="B44" s="2" t="s">
        <v>114</v>
      </c>
    </row>
    <row r="45" spans="1:2" ht="12.75">
      <c r="A45">
        <v>5401</v>
      </c>
      <c r="B45" t="s">
        <v>115</v>
      </c>
    </row>
    <row r="46" spans="1:2" ht="12.75">
      <c r="A46">
        <v>5402</v>
      </c>
      <c r="B46" t="s">
        <v>116</v>
      </c>
    </row>
    <row r="47" spans="1:2" ht="12.75">
      <c r="A47">
        <v>5403</v>
      </c>
      <c r="B47" t="s">
        <v>117</v>
      </c>
    </row>
    <row r="48" spans="1:2" ht="12.75">
      <c r="A48">
        <v>5404</v>
      </c>
      <c r="B48" t="s">
        <v>118</v>
      </c>
    </row>
    <row r="49" spans="1:2" ht="12.75">
      <c r="A49">
        <v>5405</v>
      </c>
      <c r="B49" t="s">
        <v>119</v>
      </c>
    </row>
    <row r="50" spans="1:2" ht="12.75">
      <c r="A50">
        <v>5406</v>
      </c>
      <c r="B50" t="s">
        <v>120</v>
      </c>
    </row>
    <row r="51" spans="1:2" ht="12.75">
      <c r="A51">
        <v>5407</v>
      </c>
      <c r="B51" t="s">
        <v>121</v>
      </c>
    </row>
    <row r="52" spans="1:2" ht="12.75">
      <c r="A52">
        <v>5408</v>
      </c>
      <c r="B52" t="s">
        <v>122</v>
      </c>
    </row>
    <row r="53" spans="1:2" ht="12.75">
      <c r="A53">
        <v>5409</v>
      </c>
      <c r="B53" t="s">
        <v>123</v>
      </c>
    </row>
    <row r="54" spans="1:2" ht="12.75">
      <c r="A54">
        <v>5410</v>
      </c>
      <c r="B54" t="s">
        <v>124</v>
      </c>
    </row>
    <row r="55" spans="1:2" ht="12.75">
      <c r="A55">
        <v>5411</v>
      </c>
      <c r="B55" t="s">
        <v>125</v>
      </c>
    </row>
    <row r="56" spans="1:2" ht="12.75">
      <c r="A56">
        <v>5499</v>
      </c>
      <c r="B56" t="s">
        <v>126</v>
      </c>
    </row>
    <row r="57" spans="1:2" ht="12.75">
      <c r="A57" s="2">
        <v>5500</v>
      </c>
      <c r="B57" s="2" t="s">
        <v>127</v>
      </c>
    </row>
    <row r="58" spans="1:2" ht="12.75">
      <c r="A58">
        <v>5501</v>
      </c>
      <c r="B58" t="s">
        <v>128</v>
      </c>
    </row>
    <row r="59" spans="1:2" ht="12.75">
      <c r="A59">
        <v>5502</v>
      </c>
      <c r="B59" t="s">
        <v>129</v>
      </c>
    </row>
    <row r="60" spans="1:2" ht="12.75">
      <c r="A60">
        <v>5503</v>
      </c>
      <c r="B60" t="s">
        <v>130</v>
      </c>
    </row>
    <row r="61" spans="1:2" ht="12.75">
      <c r="A61">
        <v>5504</v>
      </c>
      <c r="B61" t="s">
        <v>131</v>
      </c>
    </row>
    <row r="62" spans="1:2" ht="12.75">
      <c r="A62">
        <v>5505</v>
      </c>
      <c r="B62" t="s">
        <v>132</v>
      </c>
    </row>
    <row r="63" spans="1:2" ht="12.75">
      <c r="A63">
        <v>5506</v>
      </c>
      <c r="B63" t="s">
        <v>133</v>
      </c>
    </row>
    <row r="64" spans="1:2" ht="12.75">
      <c r="A64">
        <v>5507</v>
      </c>
      <c r="B64" t="s">
        <v>134</v>
      </c>
    </row>
    <row r="65" spans="1:2" ht="12.75">
      <c r="A65">
        <v>5508</v>
      </c>
      <c r="B65" t="s">
        <v>135</v>
      </c>
    </row>
    <row r="66" spans="1:2" ht="12.75">
      <c r="A66">
        <v>5509</v>
      </c>
      <c r="B66" t="s">
        <v>136</v>
      </c>
    </row>
    <row r="67" spans="1:2" ht="12.75">
      <c r="A67">
        <v>5510</v>
      </c>
      <c r="B67" t="s">
        <v>137</v>
      </c>
    </row>
    <row r="68" spans="1:2" ht="12.75">
      <c r="A68">
        <v>5511</v>
      </c>
      <c r="B68" t="s">
        <v>138</v>
      </c>
    </row>
    <row r="69" spans="1:2" ht="12.75">
      <c r="A69">
        <v>5512</v>
      </c>
      <c r="B69" t="s">
        <v>139</v>
      </c>
    </row>
    <row r="70" spans="1:2" ht="12.75">
      <c r="A70">
        <v>5513</v>
      </c>
      <c r="B70" t="s">
        <v>140</v>
      </c>
    </row>
    <row r="71" spans="1:2" ht="12.75">
      <c r="A71">
        <v>5514</v>
      </c>
      <c r="B71" t="s">
        <v>141</v>
      </c>
    </row>
    <row r="72" spans="1:2" ht="12.75">
      <c r="A72">
        <v>5515</v>
      </c>
      <c r="B72" t="s">
        <v>142</v>
      </c>
    </row>
    <row r="73" spans="1:2" ht="12.75">
      <c r="A73">
        <v>5516</v>
      </c>
      <c r="B73" t="s">
        <v>143</v>
      </c>
    </row>
    <row r="74" spans="1:2" ht="12.75">
      <c r="A74">
        <v>5517</v>
      </c>
      <c r="B74" t="s">
        <v>144</v>
      </c>
    </row>
    <row r="75" spans="1:2" ht="12.75">
      <c r="A75">
        <v>5518</v>
      </c>
      <c r="B75" t="s">
        <v>145</v>
      </c>
    </row>
    <row r="76" spans="1:2" ht="12.75">
      <c r="A76">
        <v>5519</v>
      </c>
      <c r="B76" t="s">
        <v>146</v>
      </c>
    </row>
    <row r="77" spans="1:2" ht="12.75">
      <c r="A77">
        <v>5520</v>
      </c>
      <c r="B77" t="s">
        <v>147</v>
      </c>
    </row>
    <row r="78" spans="1:2" ht="12.75">
      <c r="A78">
        <v>5521</v>
      </c>
      <c r="B78" t="s">
        <v>148</v>
      </c>
    </row>
    <row r="79" spans="1:2" ht="12.75">
      <c r="A79">
        <v>5522</v>
      </c>
      <c r="B79" t="s">
        <v>149</v>
      </c>
    </row>
    <row r="80" spans="1:2" ht="12.75">
      <c r="A80">
        <v>5523</v>
      </c>
      <c r="B80" t="s">
        <v>150</v>
      </c>
    </row>
    <row r="81" spans="1:2" ht="12.75">
      <c r="A81">
        <v>5599</v>
      </c>
      <c r="B81" t="s">
        <v>151</v>
      </c>
    </row>
    <row r="82" spans="1:2" ht="12.75">
      <c r="A82" s="2">
        <v>5600</v>
      </c>
      <c r="B82" s="2" t="s">
        <v>152</v>
      </c>
    </row>
    <row r="83" spans="1:2" ht="12.75">
      <c r="A83">
        <v>5601</v>
      </c>
      <c r="B83" t="s">
        <v>153</v>
      </c>
    </row>
    <row r="84" spans="1:2" ht="12.75">
      <c r="A84">
        <v>5602</v>
      </c>
      <c r="B84" t="s">
        <v>154</v>
      </c>
    </row>
    <row r="85" spans="1:2" ht="12.75">
      <c r="A85">
        <v>5603</v>
      </c>
      <c r="B85" t="s">
        <v>155</v>
      </c>
    </row>
    <row r="86" spans="1:2" ht="12.75">
      <c r="A86">
        <v>5604</v>
      </c>
      <c r="B86" t="s">
        <v>156</v>
      </c>
    </row>
    <row r="87" spans="1:2" ht="12.75">
      <c r="A87">
        <v>5605</v>
      </c>
      <c r="B87" t="s">
        <v>157</v>
      </c>
    </row>
    <row r="88" spans="1:2" ht="12.75">
      <c r="A88">
        <v>5606</v>
      </c>
      <c r="B88" t="s">
        <v>158</v>
      </c>
    </row>
    <row r="89" spans="1:2" ht="12.75">
      <c r="A89">
        <v>5607</v>
      </c>
      <c r="B89" t="s">
        <v>159</v>
      </c>
    </row>
    <row r="90" spans="1:2" ht="12.75">
      <c r="A90">
        <v>5608</v>
      </c>
      <c r="B90" t="s">
        <v>160</v>
      </c>
    </row>
    <row r="91" spans="1:2" ht="12.75">
      <c r="A91">
        <v>5699</v>
      </c>
      <c r="B91" t="s">
        <v>161</v>
      </c>
    </row>
    <row r="92" spans="1:2" ht="12.75">
      <c r="A92" s="2">
        <v>5700</v>
      </c>
      <c r="B92" s="2" t="s">
        <v>162</v>
      </c>
    </row>
    <row r="93" spans="1:2" ht="12.75">
      <c r="A93">
        <v>5710</v>
      </c>
      <c r="B93" t="s">
        <v>163</v>
      </c>
    </row>
    <row r="94" spans="1:2" ht="12.75">
      <c r="A94">
        <v>5740</v>
      </c>
      <c r="B94" t="s">
        <v>164</v>
      </c>
    </row>
    <row r="95" spans="1:2" ht="12.75">
      <c r="A95">
        <v>5745</v>
      </c>
      <c r="B95" t="s">
        <v>165</v>
      </c>
    </row>
    <row r="96" spans="1:2" ht="12.75">
      <c r="A96">
        <v>5796</v>
      </c>
      <c r="B96" t="s">
        <v>166</v>
      </c>
    </row>
    <row r="97" spans="1:2" ht="12.75">
      <c r="A97">
        <v>5799</v>
      </c>
      <c r="B97" t="s">
        <v>167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Rukungiri CDC</cp:lastModifiedBy>
  <cp:lastPrinted>2012-02-01T16:31:23Z</cp:lastPrinted>
  <dcterms:created xsi:type="dcterms:W3CDTF">2011-03-08T23:26:37Z</dcterms:created>
  <dcterms:modified xsi:type="dcterms:W3CDTF">2012-03-01T11:41:40Z</dcterms:modified>
  <cp:category/>
  <cp:version/>
  <cp:contentType/>
  <cp:contentStatus/>
</cp:coreProperties>
</file>